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9"/>
  </bookViews>
  <sheets>
    <sheet name="KOPT" sheetId="1" r:id="rId1"/>
    <sheet name="1-REK" sheetId="2" r:id="rId2"/>
    <sheet name="BD" sheetId="3" r:id="rId3"/>
    <sheet name="APK" sheetId="4" r:id="rId4"/>
    <sheet name="V" sheetId="5" r:id="rId5"/>
    <sheet name="K" sheetId="6" r:id="rId6"/>
    <sheet name="Ū" sheetId="7" r:id="rId7"/>
    <sheet name="UAS" sheetId="8" r:id="rId8"/>
    <sheet name="2-ĀT" sheetId="9" r:id="rId9"/>
    <sheet name="ŪKT" sheetId="10" r:id="rId10"/>
    <sheet name="Sheet1" sheetId="11" r:id="rId11"/>
  </sheets>
  <definedNames>
    <definedName name="_xlnm.Print_Area">'1-REK'!$A$1:$H$29</definedName>
    <definedName name="_xlnm.Print_Area_1">'2-ĀT'!$A$1:$H$23</definedName>
    <definedName name="_xlnm.Print_Area_2">'APK'!$A$1:$O$41</definedName>
    <definedName name="_xlnm.Print_Area_3">'BD'!$A$1:$O$40</definedName>
    <definedName name="_xlnm.Print_Area_4">'K'!$A$1:$O$32</definedName>
    <definedName name="_xlnm.Print_Area_5">'KOPT'!$A$1:$D$29</definedName>
    <definedName name="_xlnm.Print_Area_6">'UAS'!$A$1:$O$33</definedName>
    <definedName name="_xlnm.Print_Area_7">'Ū'!$A$1:$O$43</definedName>
    <definedName name="_xlnm.Print_Area_8">'ŪKT'!$A$1:$O$53</definedName>
    <definedName name="_xlnm.Print_Area_9">'V'!$A$1:$O$61</definedName>
    <definedName name="_xlnm.Print_Titles">'1-REK'!$8:$10</definedName>
    <definedName name="_xlnm.Print_Titles_1">'2-ĀT'!$8:$10</definedName>
    <definedName name="_xlnm.Print_Titles_2">'APK'!$7:$9</definedName>
    <definedName name="_xlnm.Print_Titles_3">'BD'!$7:$9</definedName>
    <definedName name="_xlnm.Print_Titles_4">'K'!$7:$9</definedName>
    <definedName name="_xlnm.Print_Titles_5">'KOPT'!$7:$10</definedName>
    <definedName name="_xlnm.Print_Titles_6">'UAS'!$7:$9</definedName>
    <definedName name="_xlnm.Print_Titles_7">'Ū'!$7:$9</definedName>
    <definedName name="_xlnm.Print_Titles_8">'ŪKT'!$7:$9</definedName>
    <definedName name="_xlnm.Print_Titles_9">'V'!$7:$9</definedName>
    <definedName name="_xlnm.Print_Area" localSheetId="1">'1-REK'!$A$1:$H$29</definedName>
    <definedName name="_xlnm.Print_Area" localSheetId="8">'2-ĀT'!$A$1:$H$23</definedName>
    <definedName name="_xlnm.Print_Area" localSheetId="3">'APK'!$A$1:$O$41</definedName>
    <definedName name="_xlnm.Print_Area" localSheetId="2">'BD'!$A$1:$O$40</definedName>
    <definedName name="_xlnm.Print_Area" localSheetId="5">'K'!$A$1:$O$32</definedName>
    <definedName name="_xlnm.Print_Area" localSheetId="0">'KOPT'!$A$1:$D$29</definedName>
    <definedName name="_xlnm.Print_Area" localSheetId="7">'UAS'!$A$1:$O$33</definedName>
    <definedName name="_xlnm.Print_Area" localSheetId="6">'Ū'!$A$1:$O$43</definedName>
    <definedName name="_xlnm.Print_Area" localSheetId="9">'ŪKT'!$A$1:$O$53</definedName>
    <definedName name="_xlnm.Print_Area" localSheetId="4">'V'!$A$1:$O$61</definedName>
    <definedName name="_xlnm.Print_Titles" localSheetId="1">'1-REK'!$8:$10</definedName>
    <definedName name="_xlnm.Print_Titles" localSheetId="8">'2-ĀT'!$8:$10</definedName>
    <definedName name="_xlnm.Print_Titles" localSheetId="3">'APK'!$7:$9</definedName>
    <definedName name="_xlnm.Print_Titles" localSheetId="2">'BD'!$7:$9</definedName>
    <definedName name="_xlnm.Print_Titles" localSheetId="5">'K'!$7:$9</definedName>
    <definedName name="_xlnm.Print_Titles" localSheetId="0">'KOPT'!$7:$10</definedName>
    <definedName name="_xlnm.Print_Titles" localSheetId="7">'UAS'!$7:$9</definedName>
    <definedName name="_xlnm.Print_Titles" localSheetId="6">'Ū'!$7:$9</definedName>
    <definedName name="_xlnm.Print_Titles" localSheetId="9">'ŪKT'!$7:$9</definedName>
    <definedName name="_xlnm.Print_Titles" localSheetId="4">'V'!$7:$9</definedName>
  </definedNames>
  <calcPr fullCalcOnLoad="1"/>
</workbook>
</file>

<file path=xl/sharedStrings.xml><?xml version="1.0" encoding="utf-8"?>
<sst xmlns="http://schemas.openxmlformats.org/spreadsheetml/2006/main" count="813" uniqueCount="301">
  <si>
    <t>BŪVNIECĪBAS KOPTĀME</t>
  </si>
  <si>
    <t>Būves nosaukums:</t>
  </si>
  <si>
    <t>DAUGAVPILS DZĪVNIEKU PATVERSMES REKONSTRUKCIJA</t>
  </si>
  <si>
    <t>Būves adrese:</t>
  </si>
  <si>
    <t>PIEKRASTES IELA 2, DAUGAVPILS</t>
  </si>
  <si>
    <t>Pasūtījuma Nr.</t>
  </si>
  <si>
    <t>Nr.p.k.</t>
  </si>
  <si>
    <t>Objekta Nr.</t>
  </si>
  <si>
    <t>Objekta nosaukums</t>
  </si>
  <si>
    <t>REKONSTRUKCIJAS DARBI</t>
  </si>
  <si>
    <t>SPECIALIZĒTIE DARBI- ĀRĒJIE TĪKLI, SISTĒMAS</t>
  </si>
  <si>
    <t>KOPĀ</t>
  </si>
  <si>
    <t>PVN 21%</t>
  </si>
  <si>
    <t>PAVISAM BŪVNIECĪBAS IZMAKSAS</t>
  </si>
  <si>
    <t>Būvprojekta vadītājs</t>
  </si>
  <si>
    <t>Sastādīja</t>
  </si>
  <si>
    <t>Pārbaudīja</t>
  </si>
  <si>
    <t>Objekta nosaukums:</t>
  </si>
  <si>
    <t>Objekta adrese:</t>
  </si>
  <si>
    <t>Kopējā darbietilpība, c/st</t>
  </si>
  <si>
    <t>Kods, tāmes Nr.</t>
  </si>
  <si>
    <t>Darba veids vai konstruktīvā elementa nosaukums</t>
  </si>
  <si>
    <t>Tai skaitā</t>
  </si>
  <si>
    <t>Darbietilpība (c/h)</t>
  </si>
  <si>
    <t xml:space="preserve"> 1-1</t>
  </si>
  <si>
    <t>VISPĀRĒJIE BŪVDARBI</t>
  </si>
  <si>
    <t xml:space="preserve"> 1-2</t>
  </si>
  <si>
    <t>APKURE</t>
  </si>
  <si>
    <t xml:space="preserve"> 1-3</t>
  </si>
  <si>
    <t>VENTILĀCIJA</t>
  </si>
  <si>
    <t xml:space="preserve"> 1-4</t>
  </si>
  <si>
    <t>SADZĪVES KANALIZĀCIJA</t>
  </si>
  <si>
    <t xml:space="preserve"> 1-5</t>
  </si>
  <si>
    <t>AUKSTAIS UN KARSTAIS ŪDENSVADS</t>
  </si>
  <si>
    <t xml:space="preserve"> 1-6</t>
  </si>
  <si>
    <t>ELEKTROAPGĀDE UN APGAISMOJUMS</t>
  </si>
  <si>
    <t xml:space="preserve"> 1-7</t>
  </si>
  <si>
    <t>UGUNSDZĒSĪBAS AUTOMĀTIKAS SISTĒMA</t>
  </si>
  <si>
    <t>Kopā</t>
  </si>
  <si>
    <t>t.sk. darba aizsardzībai</t>
  </si>
  <si>
    <t>Darba devēja sociālais nodoklis 24,09%</t>
  </si>
  <si>
    <t>PAVISAM KOPĀ</t>
  </si>
  <si>
    <t>Darba nosaukums</t>
  </si>
  <si>
    <t>Mērvienība</t>
  </si>
  <si>
    <t>Daudzums</t>
  </si>
  <si>
    <t>Vienības izmaksas</t>
  </si>
  <si>
    <t>Kopā uz visu apjomu</t>
  </si>
  <si>
    <t>Laika norma (c/h)</t>
  </si>
  <si>
    <t>Grunts rakšana ar rokām</t>
  </si>
  <si>
    <r>
      <t>m</t>
    </r>
    <r>
      <rPr>
        <vertAlign val="superscript"/>
        <sz val="10"/>
        <rFont val="Arial"/>
        <family val="2"/>
      </rPr>
      <t>3</t>
    </r>
  </si>
  <si>
    <t>Monolīto pamatu betonēšana, betons B20, iestrādājot ar sūkni, ieskaitot veidņu montāžu, demontāžu, deformācijas šuves (vestibila pamatiem)</t>
  </si>
  <si>
    <r>
      <t>m</t>
    </r>
    <r>
      <rPr>
        <vertAlign val="superscript"/>
        <sz val="10"/>
        <rFont val="Arial"/>
        <family val="2"/>
      </rPr>
      <t>3</t>
    </r>
  </si>
  <si>
    <t>Pamatu aizbēršana ar rokām</t>
  </si>
  <si>
    <t>Liekās grunts aizvešana</t>
  </si>
  <si>
    <t xml:space="preserve">Sienu mūrēšana no AEROC blokiem 200mm biezumā       </t>
  </si>
  <si>
    <r>
      <t>m</t>
    </r>
    <r>
      <rPr>
        <vertAlign val="superscript"/>
        <sz val="10"/>
        <rFont val="Arial"/>
        <family val="2"/>
      </rPr>
      <t>2</t>
    </r>
  </si>
  <si>
    <t xml:space="preserve">Sienu izolācija ar akmens vati 100mm biezumā uz līmjavas kārtas      </t>
  </si>
  <si>
    <t>Ārsienu apdare- krāsots kaļķu smilšu apmetums pa sietu, ieskaitot logu ailas</t>
  </si>
  <si>
    <t xml:space="preserve">Pamatu siltumizolācija ar putupolistirolu 100mm biezumā uz līmjavas kārtas      </t>
  </si>
  <si>
    <t>Pamatu apdare- krāsots dekoratīvais apmetums pa sietu, ieskaitot logu ailas</t>
  </si>
  <si>
    <t>Jumta iesegums no bitumena materiāla loksnēm</t>
  </si>
  <si>
    <t xml:space="preserve">Grīdu siltumizolācija ar putupolistirolu EPS 250 100mm biezumā </t>
  </si>
  <si>
    <t xml:space="preserve">Horizontālā siltumizolācija ap pamatiem ar putupolistirolu EPS 250 50mm biezumā </t>
  </si>
  <si>
    <t>PVC konstrukcijas logu L-1 1250x1400(h)mm izbūve (saskaņā ar specifikāciju)</t>
  </si>
  <si>
    <t>gb.</t>
  </si>
  <si>
    <t>PVC konstrukcijas logu L-2 1300x1600(h)mm izbūve (saskaņā ar specifikāciju)</t>
  </si>
  <si>
    <t>PVC konstrukcijas logu L-3 650x900(h)mm izbūve (saskaņā ar specifikāciju)</t>
  </si>
  <si>
    <t>PVC konstrukcijas logu L-4 1000x1000(h)mm izbūve (saskaņā ar specifikāciju)</t>
  </si>
  <si>
    <t>Ārdurvju ĀD-1 1000x2100(h)mm izbūve (saskaņā ar specifikāciju)</t>
  </si>
  <si>
    <t>Žoga izbūve (pītais drāšu žogs 1.83*25m, PVC pārklāts, 50*50mm acs, Ø2,5mm stieple, ar stabiem)</t>
  </si>
  <si>
    <t>m</t>
  </si>
  <si>
    <t>Iekšējo starpsienu demontāža (saskaņā ar AR-1 rasējumu)</t>
  </si>
  <si>
    <t>Loga demontāža un logailas aizmūrēšana (saskaņā ar AR-1 rasējumu)</t>
  </si>
  <si>
    <t>Lieveņu izbūve (saskaņā ar AR-1 rasējumu)</t>
  </si>
  <si>
    <t>Nojumju izbūve virs lieveņiem (saskaņā ar AR-1 rasējumu)</t>
  </si>
  <si>
    <t>Montāžas materiāli</t>
  </si>
  <si>
    <t>kpl.</t>
  </si>
  <si>
    <t>Tiešās izmaksas kopā</t>
  </si>
  <si>
    <t>Radiatoru apkures sistēmas T11T21 iekārtu un materiālu specifikācija</t>
  </si>
  <si>
    <t>1</t>
  </si>
  <si>
    <t>Cietā kurināmā malkas apkures katls komplektā ar apsaisti</t>
  </si>
  <si>
    <t>2</t>
  </si>
  <si>
    <t>Tērauda radiators komplektā ar korķi, atgaisotāju un balsta kājam. PCV11-300-1000-L</t>
  </si>
  <si>
    <t>3</t>
  </si>
  <si>
    <t>Tērauda radiators komplektā ar korķi, atgaisotāju un balsta kājam. PCV11-300-500-L</t>
  </si>
  <si>
    <t>4</t>
  </si>
  <si>
    <t>Tērauda radiators komplektā ar korķi, atgaisotāju un balsta kājam. PCV11-300-800-L</t>
  </si>
  <si>
    <t>6</t>
  </si>
  <si>
    <t>5</t>
  </si>
  <si>
    <t>Tērauda radiators komplektā ar korķi, atgaisotāju un balsta kājam. PCV11-300-700-R</t>
  </si>
  <si>
    <t>Tērauda radiators komplektā ar korķi, atgaisotāju un balsta kājam. PCV11-300-900-R</t>
  </si>
  <si>
    <t>7</t>
  </si>
  <si>
    <t>Tērauda radiators komplektā ar korķi, atgaisotāju un balsta kājam. PCV22-300-1000-L</t>
  </si>
  <si>
    <t>8</t>
  </si>
  <si>
    <t>Tērauda radiators komplektā ar korķi, atgaisotāju un balsta kājam. PCV22-300-1000-R</t>
  </si>
  <si>
    <t>9</t>
  </si>
  <si>
    <t>Tērauda radiators komplektā ar korķi, atgaisotāju un balsta kājam. PCV22-300-700-R</t>
  </si>
  <si>
    <t>10</t>
  </si>
  <si>
    <t>Tērauda radiators komplektā ar korķi, atgaisotāju un balsta kājam. PCV22-300-900-R</t>
  </si>
  <si>
    <t>11</t>
  </si>
  <si>
    <t>Atpakaļgaitas nipelis RV-15</t>
  </si>
  <si>
    <t>gab.</t>
  </si>
  <si>
    <t>12</t>
  </si>
  <si>
    <t>Termostata galva komplektā ar ieskrūvi</t>
  </si>
  <si>
    <t>13</t>
  </si>
  <si>
    <t>Unipipe daudzslāņu cauruļvadi Unipipe16</t>
  </si>
  <si>
    <t>t.m.</t>
  </si>
  <si>
    <t>14</t>
  </si>
  <si>
    <t>Unipipe daudzslāņu cauruļvadi Unipipe20</t>
  </si>
  <si>
    <t>15</t>
  </si>
  <si>
    <t>Unipipe daudzslāņu cauruļvadi Unipipe25</t>
  </si>
  <si>
    <t>16</t>
  </si>
  <si>
    <t>"Armaflex" porgumijas siltumizolācija   SH-10X015 (čaulas)</t>
  </si>
  <si>
    <t>17</t>
  </si>
  <si>
    <t>"Armaflex" porgumijas siltumizolācija   SH-10X020 (čaulas)</t>
  </si>
  <si>
    <t>18</t>
  </si>
  <si>
    <t>"Armaflex" porgumijas siltumizolācija   SH-10X025 (čaulas)</t>
  </si>
  <si>
    <t>19</t>
  </si>
  <si>
    <t>Automātiskais atgaisotājs komplēktā ar noslēgvārstiem</t>
  </si>
  <si>
    <t>20</t>
  </si>
  <si>
    <t>Noslēgvārsts X1666-20</t>
  </si>
  <si>
    <t>21</t>
  </si>
  <si>
    <t>Cauruļu stiprinājumi un balsti</t>
  </si>
  <si>
    <t>22</t>
  </si>
  <si>
    <t>Montāžas komplekts</t>
  </si>
  <si>
    <t>23</t>
  </si>
  <si>
    <t>Sistēmas spiediena pārbaude un palaišana</t>
  </si>
  <si>
    <t>№</t>
  </si>
  <si>
    <t>PN-1 sistēmas iekārtu un materiālu specifikācija</t>
  </si>
  <si>
    <r>
      <t>Gaisa apstrādes agregāts 
''Komfove</t>
    </r>
    <r>
      <rPr>
        <sz val="10"/>
        <color indexed="8"/>
        <rFont val="Arial"/>
        <family val="2"/>
      </rPr>
      <t xml:space="preserve">nt'' VERSO-PCF-10
L=775m3/h; Nel=3.64kW; I = </t>
    </r>
    <r>
      <rPr>
        <sz val="10"/>
        <rFont val="Arial"/>
        <family val="2"/>
      </rPr>
      <t>1.35A; 400V
(komplektā ar noslēgvarstiem)</t>
    </r>
  </si>
  <si>
    <t>Siltinātais motorizētais vārsts  “Lindab” DTHU Ø250</t>
  </si>
  <si>
    <t>Noslēgvārsta servopiedziņa 
“Belimo” LM-230A</t>
  </si>
  <si>
    <t>Kondensāta novadīšanas PVC izvads ar sifonu Ø32</t>
  </si>
  <si>
    <t>Kondensāta novadīšanas caurulīte aprīkota ar sildvadu Ø32</t>
  </si>
  <si>
    <t>Porgumijas aukstumizolācija ''Armaflex'' AF; b=5mm Ø32</t>
  </si>
  <si>
    <t xml:space="preserve">Agregāta rāmis </t>
  </si>
  <si>
    <t>Vibroizolācija</t>
  </si>
  <si>
    <t>Elektroinstalācija</t>
  </si>
  <si>
    <t>Hidroizolācija</t>
  </si>
  <si>
    <t>Gaisa vads no cinkotā skārda 700x300</t>
  </si>
  <si>
    <t>Gaisa vads no cinkotā skārda Ø250</t>
  </si>
  <si>
    <t>Gaisa vads no cinkotā skārda Ø200</t>
  </si>
  <si>
    <t>Gaisa vads no cinkotā skārda Ø160</t>
  </si>
  <si>
    <t>Gaisa vads no cinkotā skārda Ø125</t>
  </si>
  <si>
    <t>Gaisa vads no cinkotā skārda Ø100</t>
  </si>
  <si>
    <t>Siltumizolācija ''Isover'' K LAM-100 700x300</t>
  </si>
  <si>
    <t>Siltumizolācija ''Isover'' K LAM-100 Ø125</t>
  </si>
  <si>
    <t>Siltumizolācija ''Isover'' K LAM-100 Ø250</t>
  </si>
  <si>
    <t>Trokšņu slāpētājs 250x1000</t>
  </si>
  <si>
    <t>Virtuves plīts nosedze 
L=230m3/h</t>
  </si>
  <si>
    <t>Gaisa ieņemšanas reste
“Halton” USS-300-200; L=40m3/h</t>
  </si>
  <si>
    <t>Vienvirziena noslēgvārsts
“Systemair” RSK 200</t>
  </si>
  <si>
    <t>24</t>
  </si>
  <si>
    <t>Deflektors “Lindab” HN-100
L=40m3/h</t>
  </si>
  <si>
    <t>25</t>
  </si>
  <si>
    <t>Noslēgsiets Ø100</t>
  </si>
  <si>
    <t>26</t>
  </si>
  <si>
    <t>Balansējošais vārs ''Halton'' IRIS-200</t>
  </si>
  <si>
    <t>27</t>
  </si>
  <si>
    <t>Balansējošais vārs ''Halton'' IRIS-160</t>
  </si>
  <si>
    <t>28</t>
  </si>
  <si>
    <t>Balansējošais vārs ''Halton'' IRIS-125</t>
  </si>
  <si>
    <t>29</t>
  </si>
  <si>
    <t>Balansējošais vārs ''Halton'' IRIS-100</t>
  </si>
  <si>
    <t>30</t>
  </si>
  <si>
    <t>Gaisa ieņemšanas reste ''Lindab'' YGC-400</t>
  </si>
  <si>
    <t>31</t>
  </si>
  <si>
    <t>Gaisa izmešanas reste ''Lindab'' YGC-400</t>
  </si>
  <si>
    <t>32</t>
  </si>
  <si>
    <t>Pieplūdes gaisa difuzors ''Halton'' ULA-200</t>
  </si>
  <si>
    <t>33</t>
  </si>
  <si>
    <t>Pieplūdes gaisa difuzors ''Halton'' ULA-160</t>
  </si>
  <si>
    <t>34</t>
  </si>
  <si>
    <t>Pieplūdes gaisa difuzors ''Halton'' ULA-125</t>
  </si>
  <si>
    <t>35</t>
  </si>
  <si>
    <t>Pieplūdes gaisa difuzors ''Halton'' ULA-100</t>
  </si>
  <si>
    <t>36</t>
  </si>
  <si>
    <t>Nosūces gaisa difuzors ''Halton'' ULA-200</t>
  </si>
  <si>
    <t>37</t>
  </si>
  <si>
    <t>Nosūces gaisa difuzors ''Halton'' ULA-160</t>
  </si>
  <si>
    <t>38</t>
  </si>
  <si>
    <t>Nosūces gaisa difuzors ''Halton'' ULA-125</t>
  </si>
  <si>
    <t>39</t>
  </si>
  <si>
    <t>Nosūces gaisa difuzors ''Halton'' ULA-100</t>
  </si>
  <si>
    <t>40</t>
  </si>
  <si>
    <t>Jumtiņš Ø160</t>
  </si>
  <si>
    <t>41</t>
  </si>
  <si>
    <t>Cauruļvadu veidgabali un  fasondetaļas</t>
  </si>
  <si>
    <t>42</t>
  </si>
  <si>
    <t>Sistēmas iestatīšana un palaišana</t>
  </si>
  <si>
    <t>43</t>
  </si>
  <si>
    <t>K1 Sadzīves kanalizācijas sistēma</t>
  </si>
  <si>
    <t>Plastmasas kanalizācijas caurules ar klasi SN4 Ø110</t>
  </si>
  <si>
    <t>m.</t>
  </si>
  <si>
    <t>Plastmasas kanalizācijas caurules ar klasi SN4 Ø50</t>
  </si>
  <si>
    <t>Klozetpods</t>
  </si>
  <si>
    <t>Roku mazgātne ar sifonu</t>
  </si>
  <si>
    <t>Trauku mazgātne ar sifonu</t>
  </si>
  <si>
    <t>Traps dušai</t>
  </si>
  <si>
    <t>Veļasmašīna</t>
  </si>
  <si>
    <t>Grīdas traps Ø110</t>
  </si>
  <si>
    <t>Revīzija Ø110</t>
  </si>
  <si>
    <t>Noslēgtapa tīrīšanai ar revīzijas vāku HL98 Ø110</t>
  </si>
  <si>
    <t>Tērauda čaula 159,3x4,5; L=0,8m</t>
  </si>
  <si>
    <t>Vēdināšanas stāvvada jumta uzgalis Ø110</t>
  </si>
  <si>
    <t>Cauruļvadu fasondaļas</t>
  </si>
  <si>
    <t>Ū1 Aukstā ūdens apgādes sistēma</t>
  </si>
  <si>
    <t>Daudzslāņu ūdensvada caurules Unipipe25(d25x2.5)</t>
  </si>
  <si>
    <t>Daudzslāņu ūdensvada caurules Unipipe20(d20x2.25)</t>
  </si>
  <si>
    <t>Daudzslāņu ūdensvada caurules Unipipe16(d16x2.0)</t>
  </si>
  <si>
    <t>Roku mazgātnes sienas jaucējkrāns</t>
  </si>
  <si>
    <t>Skārda mazgātnes jaucējkrāns</t>
  </si>
  <si>
    <t>Dušas sietiņš ar jaucējkrānu</t>
  </si>
  <si>
    <t>Pieslēgums iekārtām ar lokano savienojumu un ventili dn15</t>
  </si>
  <si>
    <t>Pretkondensāta izolācija Armacell TUBOLIT DG TL-25/13-DG</t>
  </si>
  <si>
    <t>Pretkondensāta izolācija Armacell TUBOLIT DG TL-20/13-DG</t>
  </si>
  <si>
    <t>Pretkondensāta izolācija Armacell TUBOLIT DG TL-16/13-DG</t>
  </si>
  <si>
    <t>Laistīšanas krāns ar ventili un šļūteni L=30m dn15</t>
  </si>
  <si>
    <t>T3 Karstā ūdens apgādes sistēma</t>
  </si>
  <si>
    <t>Siltumizolācija izolācija Armacell TUBOLIT DG TL-20/20-DG</t>
  </si>
  <si>
    <t>Siltumizolācija izolācija Armacell TUBOLIT DG TL-16/20-DG</t>
  </si>
  <si>
    <t>US panelis BENTEL J424</t>
  </si>
  <si>
    <t>Barošanas bloks 24V</t>
  </si>
  <si>
    <r>
      <t>Akumulators 12V 17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A/s</t>
    </r>
  </si>
  <si>
    <t>US paneļa paplašinājums 8z J400 EXP8</t>
  </si>
  <si>
    <t>Dūmu signāldevējs EA-318-2</t>
  </si>
  <si>
    <t>Rokas signāldevējs FP-3RD</t>
  </si>
  <si>
    <t>Ārējā sirēna AH-03127BS</t>
  </si>
  <si>
    <t>Sirēna LD-FS100</t>
  </si>
  <si>
    <t>Signalizācijas kabelis EUROSAFE 1x2x0,75</t>
  </si>
  <si>
    <t>Signalizācijas kabelis KLM 2x0,8</t>
  </si>
  <si>
    <t>Barošanas kabelis HDGS 3x1,5</t>
  </si>
  <si>
    <t>Relejs 8276</t>
  </si>
  <si>
    <t>Kabeļu kanāls 10x8, 3m</t>
  </si>
  <si>
    <t>Gofrēta caurule d.18mm</t>
  </si>
  <si>
    <t>Gofrēta caurule d.25mm</t>
  </si>
  <si>
    <t xml:space="preserve"> 2-1</t>
  </si>
  <si>
    <t>ĀRĒJIE ŪK TĪKLI</t>
  </si>
  <si>
    <t>Tranšejas rakšana projektēto cauruļvadu montāžai</t>
  </si>
  <si>
    <t>Smilts pamatnes ierīkošana zem cauruļvadiem h=0,15m</t>
  </si>
  <si>
    <t>Smilts apbēruma ierīkošana virs cauruļvadiem h=0,30m</t>
  </si>
  <si>
    <t>Tranšejas aizbēršana ar veco grunti</t>
  </si>
  <si>
    <t>Plastmasas PVC caurules D110 T8 montāža tranšejā</t>
  </si>
  <si>
    <t>Teleskopiskās kanalizācijas skatakas D400/315 (pamatne/teleskops) ar pieslēgumiem; h 0,8-1,30 m komplektā ar augstuma regulēšanas cauruli, teleskopisko cauruli un 40tn rāmi un vāku montāža</t>
  </si>
  <si>
    <t>Tauku ķērāja JPR System STO1 (750x1000x1080mm (GxPxA)) montāža</t>
  </si>
  <si>
    <t>Tauku ķērāja vēdināšanas caurules izbūve</t>
  </si>
  <si>
    <t>Kompresora skatakas D400 komplektā ar B125 klases vāku montāža</t>
  </si>
  <si>
    <t>Bioloģiskā attīrīšanas iekārtas Enfriho "B-6"; Ø1350mm; H=2000mm montāža</t>
  </si>
  <si>
    <t>Gaisa kompresora SECOH "EL-S-60" montāža</t>
  </si>
  <si>
    <t>Gaisa padeves caurules PE ∅32 montāža</t>
  </si>
  <si>
    <t>Infiltrācijas grodu akas, sastāvošas no grodu vāka KCP-10 un grodiem KC-10-6, KC-10-9 ar B125 klases lūku montāža</t>
  </si>
  <si>
    <t>Infiltrācijas oļu iegulde</t>
  </si>
  <si>
    <t>m3</t>
  </si>
  <si>
    <t>Ģeotekstila pārklājuma ieklāšana</t>
  </si>
  <si>
    <t>m2</t>
  </si>
  <si>
    <t>Tērauda aizsargčaulas Ø159x4.5; L=0,8m montāža</t>
  </si>
  <si>
    <t>Ū1 ūdensapgādes sistēma</t>
  </si>
  <si>
    <t>Esošā ūdensvada apsekošana un izmēra precizēšana</t>
  </si>
  <si>
    <t>Demontāžas darbi</t>
  </si>
  <si>
    <t>Demontēt esošo kanalizāciju Dn 1500</t>
  </si>
  <si>
    <t>Demontēt esošo kanalizācijas septiķi</t>
  </si>
  <si>
    <t>gab</t>
  </si>
  <si>
    <t>Plastmasas PVC caurules D110 T8</t>
  </si>
  <si>
    <t>Teleskopiskā kanalizācija skataka D400/315 (pamatne/teleskops) ar pieslēgumiem; h 0,8-1,30 m komplektā ar augstuma regulēšanas cauruli, teleskopisko cauruli un 40tn rāmi un vāku montāža</t>
  </si>
  <si>
    <t>Tauku ķērājs JPR System STO1; 750x1000x1080mm (GxPxA)</t>
  </si>
  <si>
    <t>Tauku ķērāja vēdināšanas caurule</t>
  </si>
  <si>
    <t>Jumtiņš vēdināšanas caurulei</t>
  </si>
  <si>
    <t>Kompresora skataka D400 komplektā ar B125 klases vāku</t>
  </si>
  <si>
    <t>Bioloģiskā attīrīšanas iekārta Enfriho "B-6"; Ø1350mm; H=2000mm</t>
  </si>
  <si>
    <t>Gaisa kompresor SECOH "EL-S-60"</t>
  </si>
  <si>
    <t>Gaisa padeves caurule PE ∅32</t>
  </si>
  <si>
    <t>Infiltrācijas grodu aka, sastāvošas no grodu vāka KCP-10 un grodiem KC-10-6, KC-10-9 ar B125 klases lūku</t>
  </si>
  <si>
    <t>Infiltrācijas oļi</t>
  </si>
  <si>
    <t>Ģeotekstila pārklājums</t>
  </si>
  <si>
    <t>Tērauda aizsargčaula Ø159x4.5; L=0,8m</t>
  </si>
  <si>
    <t xml:space="preserve">Tāme sastādīta: </t>
  </si>
  <si>
    <t>Par kopējo summu, EUR</t>
  </si>
  <si>
    <t>Tāmes izmaksas EUR</t>
  </si>
  <si>
    <t>Darba alga (EUR)</t>
  </si>
  <si>
    <t>Materiāli (EUR)</t>
  </si>
  <si>
    <t>Mehānismi (EUR)</t>
  </si>
  <si>
    <t xml:space="preserve">Tāme sastādīta 2014.gada tirgus cenās, pamatojoties uz AR, BK daļas rasējumiem. </t>
  </si>
  <si>
    <t>Materiālu, būvgružu transporta izdevumi ___%</t>
  </si>
  <si>
    <t>Objekta izmaksas (EUR)</t>
  </si>
  <si>
    <t>Tāmes tiešās izmaksas EUR bez PVN</t>
  </si>
  <si>
    <t>Darba samaksas likme (EUR/h)</t>
  </si>
  <si>
    <t>Kopā (EUR)</t>
  </si>
  <si>
    <t>Summa (EUR)</t>
  </si>
  <si>
    <t xml:space="preserve">Tāme sastādīta 2014.gada tirgus cenās, pamatojoties uz AVK daļas rasējumiem. </t>
  </si>
  <si>
    <t>Materiālu, būvgružu transporta izdevumi _____%</t>
  </si>
  <si>
    <t xml:space="preserve">Tāme sastādīta 2014.gada tirgus cenās, pamatojoties uz ŪK daļas rasējumiem. </t>
  </si>
  <si>
    <t>Materiālu, būvgružu transporta izdevumi ____%</t>
  </si>
  <si>
    <t xml:space="preserve">Tāme sastādīta 2014.gada tirgus cenās, pamatojoties uz ŪAS daļas rasējumiem. </t>
  </si>
  <si>
    <t>Materiālu, būvgružu transporta izdevumi _______%</t>
  </si>
  <si>
    <t xml:space="preserve">Tāme sastādīta 2014.gada tirgus cenās, pamatojoties uz ŪKT daļas rasējumiem. </t>
  </si>
  <si>
    <t>Materiālu, būvgružu transporta izdevumi _________%</t>
  </si>
  <si>
    <t>Virsizdevumi _______%</t>
  </si>
  <si>
    <t>Peļņa _____%</t>
  </si>
  <si>
    <t>Darba devēja sociālais nodoklis _______%</t>
  </si>
  <si>
    <t>Virsizdevumi ___%</t>
  </si>
  <si>
    <t>Peļņa____%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</si>
</sst>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name val="Garamond"/>
      <family val="1"/>
    </font>
    <font>
      <sz val="10"/>
      <color indexed="2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46" applyFont="1" applyAlignment="1">
      <alignment horizontal="center" vertical="top"/>
      <protection/>
    </xf>
    <xf numFmtId="0" fontId="0" fillId="0" borderId="0" xfId="46" applyFont="1" applyAlignment="1">
      <alignment horizontal="center" vertical="top" wrapText="1"/>
      <protection/>
    </xf>
    <xf numFmtId="0" fontId="0" fillId="0" borderId="0" xfId="46" applyFont="1" applyAlignment="1">
      <alignment vertical="top" wrapText="1"/>
      <protection/>
    </xf>
    <xf numFmtId="0" fontId="0" fillId="0" borderId="0" xfId="46" applyFont="1">
      <alignment/>
      <protection/>
    </xf>
    <xf numFmtId="0" fontId="0" fillId="0" borderId="0" xfId="46" applyFont="1" applyFill="1" applyAlignment="1">
      <alignment horizontal="center" vertical="top" wrapText="1"/>
      <protection/>
    </xf>
    <xf numFmtId="0" fontId="2" fillId="0" borderId="0" xfId="46" applyFont="1" applyAlignment="1">
      <alignment horizontal="left" vertical="top"/>
      <protection/>
    </xf>
    <xf numFmtId="0" fontId="3" fillId="0" borderId="0" xfId="46" applyFont="1" applyFill="1" applyAlignment="1">
      <alignment vertical="top"/>
      <protection/>
    </xf>
    <xf numFmtId="17" fontId="4" fillId="0" borderId="0" xfId="46" applyNumberFormat="1" applyFont="1" applyFill="1" applyAlignment="1">
      <alignment horizontal="left" vertical="top"/>
      <protection/>
    </xf>
    <xf numFmtId="0" fontId="0" fillId="0" borderId="0" xfId="46" applyFont="1" applyBorder="1" applyAlignment="1">
      <alignment vertical="center"/>
      <protection/>
    </xf>
    <xf numFmtId="0" fontId="0" fillId="0" borderId="1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top" wrapText="1"/>
      <protection/>
    </xf>
    <xf numFmtId="0" fontId="0" fillId="0" borderId="10" xfId="46" applyFont="1" applyBorder="1" applyAlignment="1">
      <alignment vertical="top" wrapText="1"/>
      <protection/>
    </xf>
    <xf numFmtId="0" fontId="0" fillId="0" borderId="12" xfId="46" applyFont="1" applyBorder="1" applyAlignment="1">
      <alignment horizontal="center" vertical="top"/>
      <protection/>
    </xf>
    <xf numFmtId="0" fontId="0" fillId="0" borderId="13" xfId="46" applyFont="1" applyBorder="1" applyAlignment="1">
      <alignment horizontal="center" vertical="top"/>
      <protection/>
    </xf>
    <xf numFmtId="0" fontId="0" fillId="0" borderId="14" xfId="46" applyFont="1" applyBorder="1" applyAlignment="1">
      <alignment horizontal="left" vertical="top" wrapText="1"/>
      <protection/>
    </xf>
    <xf numFmtId="4" fontId="0" fillId="0" borderId="13" xfId="46" applyNumberFormat="1" applyFont="1" applyBorder="1" applyAlignment="1">
      <alignment vertical="top" wrapText="1"/>
      <protection/>
    </xf>
    <xf numFmtId="4" fontId="0" fillId="0" borderId="0" xfId="46" applyNumberFormat="1" applyFont="1">
      <alignment/>
      <protection/>
    </xf>
    <xf numFmtId="0" fontId="0" fillId="0" borderId="0" xfId="46" applyFont="1" applyFill="1" applyAlignment="1">
      <alignment vertical="top"/>
      <protection/>
    </xf>
    <xf numFmtId="0" fontId="0" fillId="0" borderId="15" xfId="46" applyFont="1" applyBorder="1" applyAlignment="1">
      <alignment horizontal="center" vertical="top"/>
      <protection/>
    </xf>
    <xf numFmtId="0" fontId="0" fillId="0" borderId="16" xfId="46" applyFont="1" applyBorder="1" applyAlignment="1">
      <alignment horizontal="center" vertical="top"/>
      <protection/>
    </xf>
    <xf numFmtId="0" fontId="0" fillId="0" borderId="17" xfId="46" applyFont="1" applyBorder="1" applyAlignment="1">
      <alignment horizontal="center" vertical="top" wrapText="1"/>
      <protection/>
    </xf>
    <xf numFmtId="4" fontId="0" fillId="0" borderId="18" xfId="46" applyNumberFormat="1" applyFont="1" applyBorder="1" applyAlignment="1">
      <alignment vertical="top" wrapText="1"/>
      <protection/>
    </xf>
    <xf numFmtId="0" fontId="0" fillId="0" borderId="0" xfId="46" applyFont="1" applyBorder="1" applyAlignment="1">
      <alignment horizontal="center" vertical="top"/>
      <protection/>
    </xf>
    <xf numFmtId="0" fontId="4" fillId="0" borderId="13" xfId="46" applyFont="1" applyBorder="1" applyAlignment="1">
      <alignment horizontal="right" vertical="top" wrapText="1"/>
      <protection/>
    </xf>
    <xf numFmtId="4" fontId="0" fillId="0" borderId="19" xfId="46" applyNumberFormat="1" applyFont="1" applyBorder="1" applyAlignment="1">
      <alignment vertical="top" wrapText="1"/>
      <protection/>
    </xf>
    <xf numFmtId="4" fontId="0" fillId="0" borderId="20" xfId="46" applyNumberFormat="1" applyFont="1" applyBorder="1" applyAlignment="1">
      <alignment vertical="top" wrapText="1"/>
      <protection/>
    </xf>
    <xf numFmtId="0" fontId="2" fillId="0" borderId="0" xfId="46" applyFont="1" applyBorder="1" applyAlignment="1">
      <alignment horizontal="center" vertical="top"/>
      <protection/>
    </xf>
    <xf numFmtId="0" fontId="3" fillId="0" borderId="16" xfId="46" applyFont="1" applyBorder="1" applyAlignment="1">
      <alignment horizontal="right" vertical="top" wrapText="1"/>
      <protection/>
    </xf>
    <xf numFmtId="4" fontId="3" fillId="0" borderId="20" xfId="46" applyNumberFormat="1" applyFont="1" applyBorder="1" applyAlignment="1">
      <alignment vertical="top" wrapText="1"/>
      <protection/>
    </xf>
    <xf numFmtId="4" fontId="2" fillId="0" borderId="0" xfId="46" applyNumberFormat="1" applyFont="1">
      <alignment/>
      <protection/>
    </xf>
    <xf numFmtId="0" fontId="2" fillId="0" borderId="0" xfId="46" applyFont="1">
      <alignment/>
      <protection/>
    </xf>
    <xf numFmtId="0" fontId="4" fillId="0" borderId="0" xfId="46" applyFont="1" applyBorder="1" applyAlignment="1">
      <alignment horizontal="right" vertical="top" wrapText="1"/>
      <protection/>
    </xf>
    <xf numFmtId="0" fontId="0" fillId="0" borderId="0" xfId="46" applyFont="1" applyBorder="1" applyAlignment="1">
      <alignment vertical="top" wrapText="1"/>
      <protection/>
    </xf>
    <xf numFmtId="0" fontId="0" fillId="0" borderId="0" xfId="46" applyFont="1" applyAlignment="1">
      <alignment horizontal="left" vertical="top"/>
      <protection/>
    </xf>
    <xf numFmtId="0" fontId="0" fillId="0" borderId="0" xfId="46" applyFont="1" applyAlignment="1">
      <alignment vertical="top"/>
      <protection/>
    </xf>
    <xf numFmtId="2" fontId="0" fillId="0" borderId="0" xfId="46" applyNumberFormat="1" applyFont="1" applyAlignment="1">
      <alignment vertical="top"/>
      <protection/>
    </xf>
    <xf numFmtId="0" fontId="2" fillId="0" borderId="0" xfId="46" applyFont="1" applyFill="1" applyAlignment="1">
      <alignment vertical="top"/>
      <protection/>
    </xf>
    <xf numFmtId="2" fontId="5" fillId="0" borderId="0" xfId="46" applyNumberFormat="1" applyFont="1" applyAlignment="1">
      <alignment vertical="top"/>
      <protection/>
    </xf>
    <xf numFmtId="2" fontId="0" fillId="0" borderId="0" xfId="46" applyNumberFormat="1" applyFont="1" applyFill="1" applyAlignment="1">
      <alignment vertical="top" wrapText="1"/>
      <protection/>
    </xf>
    <xf numFmtId="0" fontId="0" fillId="0" borderId="19" xfId="46" applyFont="1" applyBorder="1" applyAlignment="1">
      <alignment horizontal="center" vertical="center" textRotation="90" wrapText="1"/>
      <protection/>
    </xf>
    <xf numFmtId="2" fontId="0" fillId="0" borderId="19" xfId="46" applyNumberFormat="1" applyFont="1" applyBorder="1" applyAlignment="1">
      <alignment horizontal="center" vertical="center" textRotation="90" wrapText="1"/>
      <protection/>
    </xf>
    <xf numFmtId="0" fontId="0" fillId="0" borderId="21" xfId="46" applyFont="1" applyBorder="1" applyAlignment="1">
      <alignment horizontal="center" vertical="top"/>
      <protection/>
    </xf>
    <xf numFmtId="0" fontId="0" fillId="0" borderId="22" xfId="46" applyFont="1" applyBorder="1" applyAlignment="1">
      <alignment horizontal="center" vertical="top"/>
      <protection/>
    </xf>
    <xf numFmtId="0" fontId="0" fillId="0" borderId="23" xfId="46" applyFont="1" applyBorder="1" applyAlignment="1">
      <alignment horizontal="left" vertical="top" wrapText="1"/>
      <protection/>
    </xf>
    <xf numFmtId="0" fontId="0" fillId="0" borderId="22" xfId="46" applyFont="1" applyBorder="1" applyAlignment="1">
      <alignment vertical="top" wrapText="1"/>
      <protection/>
    </xf>
    <xf numFmtId="0" fontId="0" fillId="0" borderId="23" xfId="46" applyFont="1" applyBorder="1" applyAlignment="1">
      <alignment horizontal="center" vertical="top"/>
      <protection/>
    </xf>
    <xf numFmtId="0" fontId="0" fillId="0" borderId="22" xfId="46" applyFont="1" applyBorder="1" applyAlignment="1">
      <alignment vertical="top"/>
      <protection/>
    </xf>
    <xf numFmtId="2" fontId="0" fillId="0" borderId="23" xfId="46" applyNumberFormat="1" applyFont="1" applyBorder="1" applyAlignment="1">
      <alignment vertical="top"/>
      <protection/>
    </xf>
    <xf numFmtId="2" fontId="0" fillId="0" borderId="22" xfId="46" applyNumberFormat="1" applyFont="1" applyBorder="1" applyAlignment="1">
      <alignment vertical="top"/>
      <protection/>
    </xf>
    <xf numFmtId="0" fontId="0" fillId="0" borderId="12" xfId="46" applyFont="1" applyBorder="1" applyAlignment="1">
      <alignment horizontal="center" vertical="center"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left" vertical="center" wrapText="1"/>
      <protection/>
    </xf>
    <xf numFmtId="4" fontId="0" fillId="0" borderId="13" xfId="46" applyNumberFormat="1" applyFont="1" applyBorder="1" applyAlignment="1">
      <alignment horizontal="right" vertical="center" wrapText="1"/>
      <protection/>
    </xf>
    <xf numFmtId="4" fontId="0" fillId="0" borderId="14" xfId="46" applyNumberFormat="1" applyFont="1" applyBorder="1" applyAlignment="1">
      <alignment horizontal="right" vertical="center"/>
      <protection/>
    </xf>
    <xf numFmtId="4" fontId="0" fillId="0" borderId="13" xfId="46" applyNumberFormat="1" applyFont="1" applyBorder="1" applyAlignment="1">
      <alignment horizontal="right" vertical="center"/>
      <protection/>
    </xf>
    <xf numFmtId="4" fontId="0" fillId="0" borderId="13" xfId="46" applyNumberFormat="1" applyFont="1" applyBorder="1" applyAlignment="1">
      <alignment vertical="center"/>
      <protection/>
    </xf>
    <xf numFmtId="4" fontId="0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0" fillId="0" borderId="24" xfId="46" applyFont="1" applyBorder="1" applyAlignment="1">
      <alignment horizontal="center" vertical="top" wrapText="1"/>
      <protection/>
    </xf>
    <xf numFmtId="4" fontId="0" fillId="0" borderId="16" xfId="46" applyNumberFormat="1" applyFont="1" applyBorder="1" applyAlignment="1">
      <alignment horizontal="right" vertical="top" wrapText="1"/>
      <protection/>
    </xf>
    <xf numFmtId="4" fontId="0" fillId="0" borderId="24" xfId="46" applyNumberFormat="1" applyFont="1" applyBorder="1" applyAlignment="1">
      <alignment horizontal="right" vertical="top"/>
      <protection/>
    </xf>
    <xf numFmtId="4" fontId="0" fillId="0" borderId="16" xfId="46" applyNumberFormat="1" applyFont="1" applyBorder="1" applyAlignment="1">
      <alignment horizontal="right" vertical="top"/>
      <protection/>
    </xf>
    <xf numFmtId="4" fontId="0" fillId="0" borderId="16" xfId="46" applyNumberFormat="1" applyFont="1" applyBorder="1" applyAlignment="1">
      <alignment vertical="top"/>
      <protection/>
    </xf>
    <xf numFmtId="0" fontId="4" fillId="0" borderId="0" xfId="46" applyFont="1" applyAlignment="1">
      <alignment horizontal="center" vertical="top"/>
      <protection/>
    </xf>
    <xf numFmtId="0" fontId="4" fillId="0" borderId="22" xfId="46" applyFont="1" applyBorder="1" applyAlignment="1">
      <alignment horizontal="right" vertical="top" wrapText="1"/>
      <protection/>
    </xf>
    <xf numFmtId="4" fontId="4" fillId="0" borderId="19" xfId="46" applyNumberFormat="1" applyFont="1" applyBorder="1" applyAlignment="1">
      <alignment horizontal="right" vertical="top" wrapText="1"/>
      <protection/>
    </xf>
    <xf numFmtId="4" fontId="4" fillId="0" borderId="19" xfId="46" applyNumberFormat="1" applyFont="1" applyBorder="1" applyAlignment="1">
      <alignment horizontal="right" vertical="top"/>
      <protection/>
    </xf>
    <xf numFmtId="4" fontId="4" fillId="0" borderId="19" xfId="46" applyNumberFormat="1" applyFont="1" applyBorder="1" applyAlignment="1">
      <alignment vertical="top"/>
      <protection/>
    </xf>
    <xf numFmtId="4" fontId="4" fillId="0" borderId="0" xfId="46" applyNumberFormat="1" applyFont="1">
      <alignment/>
      <protection/>
    </xf>
    <xf numFmtId="0" fontId="4" fillId="0" borderId="0" xfId="46" applyFont="1">
      <alignment/>
      <protection/>
    </xf>
    <xf numFmtId="4" fontId="0" fillId="0" borderId="0" xfId="46" applyNumberFormat="1" applyFont="1" applyAlignment="1">
      <alignment horizontal="center" vertical="top"/>
      <protection/>
    </xf>
    <xf numFmtId="4" fontId="0" fillId="0" borderId="0" xfId="46" applyNumberFormat="1" applyFont="1" applyAlignment="1">
      <alignment vertical="top"/>
      <protection/>
    </xf>
    <xf numFmtId="0" fontId="6" fillId="0" borderId="13" xfId="46" applyFont="1" applyBorder="1" applyAlignment="1">
      <alignment horizontal="right" vertical="top" wrapText="1"/>
      <protection/>
    </xf>
    <xf numFmtId="0" fontId="4" fillId="0" borderId="16" xfId="46" applyFont="1" applyBorder="1" applyAlignment="1">
      <alignment horizontal="right" vertical="top" wrapText="1"/>
      <protection/>
    </xf>
    <xf numFmtId="4" fontId="4" fillId="0" borderId="19" xfId="46" applyNumberFormat="1" applyFont="1" applyBorder="1" applyAlignment="1">
      <alignment vertical="top" wrapText="1"/>
      <protection/>
    </xf>
    <xf numFmtId="4" fontId="4" fillId="0" borderId="0" xfId="46" applyNumberFormat="1" applyFont="1" applyAlignment="1">
      <alignment horizontal="center" vertical="top"/>
      <protection/>
    </xf>
    <xf numFmtId="4" fontId="4" fillId="0" borderId="0" xfId="46" applyNumberFormat="1" applyFont="1" applyAlignment="1">
      <alignment vertical="top"/>
      <protection/>
    </xf>
    <xf numFmtId="4" fontId="0" fillId="0" borderId="0" xfId="46" applyNumberFormat="1" applyFont="1" applyAlignment="1">
      <alignment vertical="top" wrapText="1"/>
      <protection/>
    </xf>
    <xf numFmtId="0" fontId="0" fillId="0" borderId="0" xfId="46" applyFont="1" applyAlignment="1">
      <alignment horizontal="left" vertical="top" wrapText="1"/>
      <protection/>
    </xf>
    <xf numFmtId="4" fontId="0" fillId="0" borderId="0" xfId="46" applyNumberFormat="1" applyFont="1" applyAlignment="1">
      <alignment horizontal="left" vertical="top"/>
      <protection/>
    </xf>
    <xf numFmtId="0" fontId="2" fillId="33" borderId="0" xfId="46" applyFont="1" applyFill="1" applyAlignment="1">
      <alignment horizontal="left" vertical="top"/>
      <protection/>
    </xf>
    <xf numFmtId="0" fontId="0" fillId="33" borderId="0" xfId="46" applyFont="1" applyFill="1" applyAlignment="1">
      <alignment horizontal="center" vertical="top" wrapText="1"/>
      <protection/>
    </xf>
    <xf numFmtId="0" fontId="0" fillId="33" borderId="0" xfId="46" applyFont="1" applyFill="1" applyAlignment="1">
      <alignment horizontal="center" vertical="top"/>
      <protection/>
    </xf>
    <xf numFmtId="0" fontId="0" fillId="33" borderId="0" xfId="46" applyFont="1" applyFill="1" applyAlignment="1">
      <alignment vertical="top"/>
      <protection/>
    </xf>
    <xf numFmtId="2" fontId="0" fillId="33" borderId="0" xfId="46" applyNumberFormat="1" applyFont="1" applyFill="1" applyAlignment="1">
      <alignment vertical="top"/>
      <protection/>
    </xf>
    <xf numFmtId="0" fontId="0" fillId="33" borderId="0" xfId="46" applyFont="1" applyFill="1">
      <alignment/>
      <protection/>
    </xf>
    <xf numFmtId="17" fontId="4" fillId="33" borderId="0" xfId="46" applyNumberFormat="1" applyFont="1" applyFill="1" applyAlignment="1">
      <alignment horizontal="left" vertical="top"/>
      <protection/>
    </xf>
    <xf numFmtId="0" fontId="0" fillId="33" borderId="0" xfId="46" applyFont="1" applyFill="1" applyAlignment="1">
      <alignment vertical="top" wrapText="1"/>
      <protection/>
    </xf>
    <xf numFmtId="1" fontId="7" fillId="33" borderId="0" xfId="46" applyNumberFormat="1" applyFont="1" applyFill="1" applyBorder="1" applyAlignment="1">
      <alignment horizontal="center"/>
      <protection/>
    </xf>
    <xf numFmtId="0" fontId="0" fillId="0" borderId="25" xfId="46" applyFont="1" applyBorder="1" applyAlignment="1">
      <alignment horizontal="center" vertical="top"/>
      <protection/>
    </xf>
    <xf numFmtId="0" fontId="0" fillId="0" borderId="22" xfId="46" applyFont="1" applyBorder="1" applyAlignment="1">
      <alignment horizontal="center" vertical="top" wrapText="1"/>
      <protection/>
    </xf>
    <xf numFmtId="0" fontId="0" fillId="0" borderId="26" xfId="46" applyFont="1" applyBorder="1" applyAlignment="1">
      <alignment vertical="top" wrapText="1"/>
      <protection/>
    </xf>
    <xf numFmtId="0" fontId="0" fillId="0" borderId="26" xfId="46" applyFont="1" applyBorder="1" applyAlignment="1">
      <alignment horizontal="center" vertical="top"/>
      <protection/>
    </xf>
    <xf numFmtId="2" fontId="0" fillId="0" borderId="26" xfId="46" applyNumberFormat="1" applyFont="1" applyBorder="1" applyAlignment="1">
      <alignment vertical="top"/>
      <protection/>
    </xf>
    <xf numFmtId="0" fontId="0" fillId="0" borderId="22" xfId="46" applyFont="1" applyBorder="1">
      <alignment/>
      <protection/>
    </xf>
    <xf numFmtId="0" fontId="0" fillId="0" borderId="25" xfId="46" applyFont="1" applyBorder="1" applyAlignment="1">
      <alignment horizontal="center" vertical="center"/>
      <protection/>
    </xf>
    <xf numFmtId="0" fontId="0" fillId="0" borderId="25" xfId="46" applyFont="1" applyBorder="1" applyAlignment="1">
      <alignment horizontal="left" vertical="center" wrapText="1"/>
      <protection/>
    </xf>
    <xf numFmtId="0" fontId="0" fillId="0" borderId="26" xfId="46" applyFont="1" applyBorder="1" applyAlignment="1">
      <alignment horizontal="center" vertical="center" wrapText="1"/>
      <protection/>
    </xf>
    <xf numFmtId="0" fontId="0" fillId="0" borderId="25" xfId="46" applyFont="1" applyBorder="1" applyAlignment="1">
      <alignment horizontal="right" vertical="center"/>
      <protection/>
    </xf>
    <xf numFmtId="2" fontId="0" fillId="0" borderId="26" xfId="46" applyNumberFormat="1" applyFont="1" applyBorder="1" applyAlignment="1">
      <alignment horizontal="right" vertical="center"/>
      <protection/>
    </xf>
    <xf numFmtId="2" fontId="0" fillId="0" borderId="25" xfId="46" applyNumberFormat="1" applyFont="1" applyBorder="1" applyAlignment="1">
      <alignment vertical="center"/>
      <protection/>
    </xf>
    <xf numFmtId="2" fontId="0" fillId="0" borderId="26" xfId="46" applyNumberFormat="1" applyFont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25" xfId="46" applyFont="1" applyBorder="1" applyAlignment="1">
      <alignment horizontal="left" vertical="center" wrapText="1"/>
      <protection/>
    </xf>
    <xf numFmtId="0" fontId="0" fillId="0" borderId="26" xfId="46" applyFont="1" applyBorder="1" applyAlignment="1">
      <alignment horizontal="center" vertical="center" wrapText="1"/>
      <protection/>
    </xf>
    <xf numFmtId="0" fontId="0" fillId="0" borderId="25" xfId="46" applyFont="1" applyBorder="1" applyAlignment="1">
      <alignment horizontal="right" vertical="center"/>
      <protection/>
    </xf>
    <xf numFmtId="0" fontId="0" fillId="0" borderId="26" xfId="46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vertical="center"/>
      <protection/>
    </xf>
    <xf numFmtId="2" fontId="0" fillId="0" borderId="26" xfId="46" applyNumberFormat="1" applyFont="1" applyBorder="1" applyAlignment="1">
      <alignment vertical="center"/>
      <protection/>
    </xf>
    <xf numFmtId="2" fontId="0" fillId="0" borderId="25" xfId="46" applyNumberFormat="1" applyFont="1" applyBorder="1" applyAlignment="1">
      <alignment vertical="center"/>
      <protection/>
    </xf>
    <xf numFmtId="0" fontId="0" fillId="0" borderId="25" xfId="46" applyFont="1" applyBorder="1" applyAlignment="1">
      <alignment horizontal="left" vertical="top" wrapText="1"/>
      <protection/>
    </xf>
    <xf numFmtId="0" fontId="0" fillId="0" borderId="26" xfId="46" applyFont="1" applyBorder="1" applyAlignment="1">
      <alignment horizontal="right" vertical="center"/>
      <protection/>
    </xf>
    <xf numFmtId="0" fontId="0" fillId="0" borderId="13" xfId="46" applyFont="1" applyBorder="1" applyAlignment="1">
      <alignment horizontal="left" vertical="top" wrapText="1"/>
      <protection/>
    </xf>
    <xf numFmtId="0" fontId="0" fillId="0" borderId="14" xfId="46" applyFont="1" applyBorder="1" applyAlignment="1">
      <alignment horizontal="center" vertical="center" wrapText="1"/>
      <protection/>
    </xf>
    <xf numFmtId="0" fontId="0" fillId="0" borderId="13" xfId="46" applyFont="1" applyBorder="1" applyAlignment="1">
      <alignment horizontal="right" vertical="center"/>
      <protection/>
    </xf>
    <xf numFmtId="0" fontId="0" fillId="0" borderId="14" xfId="46" applyFont="1" applyBorder="1" applyAlignment="1">
      <alignment horizontal="right" vertical="center"/>
      <protection/>
    </xf>
    <xf numFmtId="2" fontId="0" fillId="0" borderId="14" xfId="46" applyNumberFormat="1" applyFont="1" applyBorder="1" applyAlignment="1">
      <alignment vertical="center"/>
      <protection/>
    </xf>
    <xf numFmtId="0" fontId="0" fillId="0" borderId="13" xfId="46" applyFont="1" applyBorder="1" applyAlignment="1">
      <alignment horizontal="left" vertical="center" wrapText="1"/>
      <protection/>
    </xf>
    <xf numFmtId="0" fontId="0" fillId="0" borderId="14" xfId="46" applyFont="1" applyBorder="1" applyAlignment="1">
      <alignment horizontal="center" vertical="center" wrapText="1"/>
      <protection/>
    </xf>
    <xf numFmtId="0" fontId="0" fillId="0" borderId="13" xfId="46" applyFont="1" applyBorder="1" applyAlignment="1">
      <alignment horizontal="right" vertical="center"/>
      <protection/>
    </xf>
    <xf numFmtId="0" fontId="0" fillId="0" borderId="14" xfId="46" applyFont="1" applyBorder="1" applyAlignment="1">
      <alignment horizontal="right" vertical="center"/>
      <protection/>
    </xf>
    <xf numFmtId="2" fontId="0" fillId="0" borderId="14" xfId="46" applyNumberFormat="1" applyFont="1" applyBorder="1" applyAlignment="1">
      <alignment vertical="center"/>
      <protection/>
    </xf>
    <xf numFmtId="2" fontId="0" fillId="0" borderId="13" xfId="46" applyNumberFormat="1" applyFont="1" applyBorder="1" applyAlignment="1">
      <alignment vertical="center"/>
      <protection/>
    </xf>
    <xf numFmtId="1" fontId="0" fillId="0" borderId="25" xfId="46" applyNumberFormat="1" applyFont="1" applyFill="1" applyBorder="1" applyAlignment="1">
      <alignment horizontal="right" vertical="center"/>
      <protection/>
    </xf>
    <xf numFmtId="1" fontId="0" fillId="0" borderId="25" xfId="46" applyNumberFormat="1" applyFont="1" applyBorder="1" applyAlignment="1">
      <alignment horizontal="right" vertical="center"/>
      <protection/>
    </xf>
    <xf numFmtId="1" fontId="0" fillId="0" borderId="13" xfId="46" applyNumberFormat="1" applyFont="1" applyBorder="1" applyAlignment="1">
      <alignment horizontal="right" vertical="center"/>
      <protection/>
    </xf>
    <xf numFmtId="164" fontId="0" fillId="0" borderId="25" xfId="46" applyNumberFormat="1" applyFont="1" applyBorder="1" applyAlignment="1">
      <alignment vertical="center"/>
      <protection/>
    </xf>
    <xf numFmtId="164" fontId="0" fillId="0" borderId="13" xfId="46" applyNumberFormat="1" applyFont="1" applyBorder="1" applyAlignment="1">
      <alignment vertical="center"/>
      <protection/>
    </xf>
    <xf numFmtId="0" fontId="0" fillId="0" borderId="13" xfId="46" applyFont="1" applyBorder="1" applyAlignment="1">
      <alignment horizontal="left" vertical="top" wrapText="1"/>
      <protection/>
    </xf>
    <xf numFmtId="0" fontId="0" fillId="0" borderId="14" xfId="46" applyFont="1" applyBorder="1" applyAlignment="1">
      <alignment horizontal="center" vertical="top" wrapText="1"/>
      <protection/>
    </xf>
    <xf numFmtId="0" fontId="0" fillId="0" borderId="13" xfId="46" applyFont="1" applyBorder="1" applyAlignment="1">
      <alignment horizontal="right" vertical="top"/>
      <protection/>
    </xf>
    <xf numFmtId="0" fontId="0" fillId="0" borderId="14" xfId="46" applyFont="1" applyBorder="1" applyAlignment="1">
      <alignment horizontal="center" vertical="top"/>
      <protection/>
    </xf>
    <xf numFmtId="0" fontId="0" fillId="0" borderId="13" xfId="46" applyFont="1" applyBorder="1" applyAlignment="1">
      <alignment vertical="top"/>
      <protection/>
    </xf>
    <xf numFmtId="2" fontId="0" fillId="0" borderId="14" xfId="46" applyNumberFormat="1" applyFont="1" applyBorder="1" applyAlignment="1">
      <alignment vertical="top"/>
      <protection/>
    </xf>
    <xf numFmtId="164" fontId="0" fillId="0" borderId="13" xfId="46" applyNumberFormat="1" applyFont="1" applyBorder="1" applyAlignment="1">
      <alignment vertical="top"/>
      <protection/>
    </xf>
    <xf numFmtId="164" fontId="0" fillId="0" borderId="14" xfId="46" applyNumberFormat="1" applyFont="1" applyBorder="1" applyAlignment="1">
      <alignment vertical="top"/>
      <protection/>
    </xf>
    <xf numFmtId="2" fontId="0" fillId="0" borderId="13" xfId="46" applyNumberFormat="1" applyFont="1" applyBorder="1" applyAlignment="1">
      <alignment vertical="top"/>
      <protection/>
    </xf>
    <xf numFmtId="0" fontId="4" fillId="0" borderId="16" xfId="46" applyFont="1" applyBorder="1" applyAlignment="1">
      <alignment horizontal="center" vertical="top"/>
      <protection/>
    </xf>
    <xf numFmtId="0" fontId="4" fillId="0" borderId="16" xfId="46" applyFont="1" applyBorder="1" applyAlignment="1">
      <alignment horizontal="right" vertical="top" wrapText="1"/>
      <protection/>
    </xf>
    <xf numFmtId="0" fontId="4" fillId="0" borderId="24" xfId="46" applyFont="1" applyBorder="1" applyAlignment="1">
      <alignment vertical="top" wrapText="1"/>
      <protection/>
    </xf>
    <xf numFmtId="0" fontId="4" fillId="0" borderId="24" xfId="46" applyFont="1" applyBorder="1" applyAlignment="1">
      <alignment horizontal="center" vertical="top"/>
      <protection/>
    </xf>
    <xf numFmtId="0" fontId="4" fillId="0" borderId="16" xfId="46" applyFont="1" applyBorder="1" applyAlignment="1">
      <alignment vertical="top"/>
      <protection/>
    </xf>
    <xf numFmtId="2" fontId="4" fillId="0" borderId="24" xfId="46" applyNumberFormat="1" applyFont="1" applyBorder="1" applyAlignment="1">
      <alignment vertical="top"/>
      <protection/>
    </xf>
    <xf numFmtId="2" fontId="4" fillId="0" borderId="16" xfId="46" applyNumberFormat="1" applyFont="1" applyBorder="1" applyAlignment="1">
      <alignment vertical="top"/>
      <protection/>
    </xf>
    <xf numFmtId="2" fontId="4" fillId="0" borderId="16" xfId="46" applyNumberFormat="1" applyFont="1" applyBorder="1">
      <alignment/>
      <protection/>
    </xf>
    <xf numFmtId="0" fontId="4" fillId="0" borderId="0" xfId="46" applyFont="1">
      <alignment/>
      <protection/>
    </xf>
    <xf numFmtId="2" fontId="0" fillId="0" borderId="0" xfId="46" applyNumberFormat="1" applyFont="1" applyAlignment="1">
      <alignment horizontal="right" vertical="top"/>
      <protection/>
    </xf>
    <xf numFmtId="2" fontId="0" fillId="0" borderId="19" xfId="46" applyNumberFormat="1" applyFont="1" applyBorder="1" applyAlignment="1">
      <alignment vertical="top"/>
      <protection/>
    </xf>
    <xf numFmtId="2" fontId="0" fillId="0" borderId="19" xfId="46" applyNumberFormat="1" applyFont="1" applyBorder="1">
      <alignment/>
      <protection/>
    </xf>
    <xf numFmtId="2" fontId="4" fillId="0" borderId="19" xfId="46" applyNumberFormat="1" applyFont="1" applyBorder="1" applyAlignment="1">
      <alignment vertical="top"/>
      <protection/>
    </xf>
    <xf numFmtId="2" fontId="4" fillId="0" borderId="19" xfId="46" applyNumberFormat="1" applyFont="1" applyBorder="1">
      <alignment/>
      <protection/>
    </xf>
    <xf numFmtId="2" fontId="4" fillId="0" borderId="0" xfId="46" applyNumberFormat="1" applyFont="1" applyBorder="1" applyAlignment="1">
      <alignment vertical="top"/>
      <protection/>
    </xf>
    <xf numFmtId="2" fontId="4" fillId="0" borderId="0" xfId="46" applyNumberFormat="1" applyFont="1" applyBorder="1">
      <alignment/>
      <protection/>
    </xf>
    <xf numFmtId="0" fontId="0" fillId="0" borderId="27" xfId="46" applyFont="1" applyBorder="1" applyAlignment="1">
      <alignment horizontal="center" vertical="top"/>
      <protection/>
    </xf>
    <xf numFmtId="0" fontId="0" fillId="0" borderId="10" xfId="46" applyFont="1" applyBorder="1" applyAlignment="1">
      <alignment horizontal="center" vertical="top" wrapText="1"/>
      <protection/>
    </xf>
    <xf numFmtId="0" fontId="0" fillId="0" borderId="10" xfId="46" applyFont="1" applyBorder="1" applyAlignment="1">
      <alignment vertical="top"/>
      <protection/>
    </xf>
    <xf numFmtId="2" fontId="0" fillId="0" borderId="0" xfId="46" applyNumberFormat="1" applyFont="1" applyBorder="1" applyAlignment="1">
      <alignment vertical="top"/>
      <protection/>
    </xf>
    <xf numFmtId="2" fontId="0" fillId="0" borderId="10" xfId="46" applyNumberFormat="1" applyFont="1" applyBorder="1" applyAlignment="1">
      <alignment vertical="top"/>
      <protection/>
    </xf>
    <xf numFmtId="0" fontId="0" fillId="0" borderId="10" xfId="46" applyFont="1" applyBorder="1">
      <alignment/>
      <protection/>
    </xf>
    <xf numFmtId="49" fontId="0" fillId="0" borderId="13" xfId="46" applyNumberFormat="1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/>
      <protection/>
    </xf>
    <xf numFmtId="0" fontId="9" fillId="0" borderId="13" xfId="46" applyFont="1" applyFill="1" applyBorder="1" applyAlignment="1">
      <alignment horizontal="center" vertical="center"/>
      <protection/>
    </xf>
    <xf numFmtId="0" fontId="0" fillId="0" borderId="13" xfId="46" applyNumberFormat="1" applyFont="1" applyBorder="1">
      <alignment/>
      <protection/>
    </xf>
    <xf numFmtId="0" fontId="10" fillId="0" borderId="0" xfId="46" applyNumberFormat="1" applyFont="1">
      <alignment/>
      <protection/>
    </xf>
    <xf numFmtId="49" fontId="0" fillId="0" borderId="13" xfId="46" applyNumberFormat="1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horizontal="left" vertical="center" wrapText="1"/>
      <protection/>
    </xf>
    <xf numFmtId="49" fontId="0" fillId="0" borderId="13" xfId="46" applyNumberFormat="1" applyFont="1" applyFill="1" applyBorder="1" applyAlignment="1">
      <alignment horizontal="right" vertical="center"/>
      <protection/>
    </xf>
    <xf numFmtId="2" fontId="0" fillId="0" borderId="13" xfId="46" applyNumberFormat="1" applyFont="1" applyFill="1" applyBorder="1" applyAlignment="1">
      <alignment horizontal="right" vertical="center" wrapText="1"/>
      <protection/>
    </xf>
    <xf numFmtId="2" fontId="0" fillId="0" borderId="13" xfId="46" applyNumberFormat="1" applyFont="1" applyFill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/>
      <protection/>
    </xf>
    <xf numFmtId="0" fontId="0" fillId="0" borderId="13" xfId="46" applyFont="1" applyFill="1" applyBorder="1" applyAlignment="1">
      <alignment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right" vertical="center"/>
      <protection/>
    </xf>
    <xf numFmtId="1" fontId="0" fillId="0" borderId="13" xfId="46" applyNumberFormat="1" applyFont="1" applyFill="1" applyBorder="1" applyAlignment="1">
      <alignment horizontal="right" vertical="center"/>
      <protection/>
    </xf>
    <xf numFmtId="2" fontId="0" fillId="33" borderId="13" xfId="46" applyNumberFormat="1" applyFont="1" applyFill="1" applyBorder="1" applyAlignment="1">
      <alignment horizontal="right" vertical="center"/>
      <protection/>
    </xf>
    <xf numFmtId="0" fontId="0" fillId="0" borderId="13" xfId="46" applyFont="1" applyBorder="1">
      <alignment/>
      <protection/>
    </xf>
    <xf numFmtId="0" fontId="0" fillId="0" borderId="13" xfId="46" applyFont="1" applyFill="1" applyBorder="1">
      <alignment/>
      <protection/>
    </xf>
    <xf numFmtId="0" fontId="9" fillId="0" borderId="13" xfId="46" applyFont="1" applyFill="1" applyBorder="1" applyAlignment="1">
      <alignment vertical="center"/>
      <protection/>
    </xf>
    <xf numFmtId="3" fontId="9" fillId="0" borderId="13" xfId="46" applyNumberFormat="1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vertical="center" wrapText="1"/>
      <protection/>
    </xf>
    <xf numFmtId="1" fontId="9" fillId="0" borderId="13" xfId="46" applyNumberFormat="1" applyFont="1" applyFill="1" applyBorder="1" applyAlignment="1" applyProtection="1">
      <alignment horizontal="center" vertical="center"/>
      <protection locked="0"/>
    </xf>
    <xf numFmtId="0" fontId="4" fillId="0" borderId="28" xfId="46" applyFont="1" applyBorder="1" applyAlignment="1">
      <alignment horizontal="center" vertical="top"/>
      <protection/>
    </xf>
    <xf numFmtId="0" fontId="4" fillId="0" borderId="28" xfId="46" applyFont="1" applyBorder="1" applyAlignment="1">
      <alignment horizontal="right" vertical="top" wrapText="1"/>
      <protection/>
    </xf>
    <xf numFmtId="0" fontId="4" fillId="0" borderId="29" xfId="46" applyFont="1" applyBorder="1" applyAlignment="1">
      <alignment vertical="top" wrapText="1"/>
      <protection/>
    </xf>
    <xf numFmtId="0" fontId="4" fillId="0" borderId="29" xfId="46" applyFont="1" applyBorder="1" applyAlignment="1">
      <alignment horizontal="center" vertical="top"/>
      <protection/>
    </xf>
    <xf numFmtId="0" fontId="4" fillId="0" borderId="28" xfId="46" applyFont="1" applyBorder="1" applyAlignment="1">
      <alignment vertical="top"/>
      <protection/>
    </xf>
    <xf numFmtId="2" fontId="4" fillId="0" borderId="29" xfId="46" applyNumberFormat="1" applyFont="1" applyBorder="1" applyAlignment="1">
      <alignment vertical="top"/>
      <protection/>
    </xf>
    <xf numFmtId="2" fontId="4" fillId="0" borderId="28" xfId="46" applyNumberFormat="1" applyFont="1" applyBorder="1" applyAlignment="1">
      <alignment vertical="top"/>
      <protection/>
    </xf>
    <xf numFmtId="2" fontId="4" fillId="0" borderId="28" xfId="46" applyNumberFormat="1" applyFont="1" applyBorder="1">
      <alignment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0" fillId="0" borderId="13" xfId="46" applyNumberFormat="1" applyFont="1" applyFill="1" applyBorder="1" applyAlignment="1">
      <alignment horizontal="center" vertical="center"/>
      <protection/>
    </xf>
    <xf numFmtId="0" fontId="11" fillId="0" borderId="13" xfId="46" applyNumberFormat="1" applyFont="1" applyFill="1" applyBorder="1" applyAlignment="1">
      <alignment horizontal="center" vertical="center"/>
      <protection/>
    </xf>
    <xf numFmtId="0" fontId="11" fillId="0" borderId="13" xfId="46" applyFont="1" applyFill="1" applyBorder="1" applyAlignment="1">
      <alignment vertical="center" wrapText="1"/>
      <protection/>
    </xf>
    <xf numFmtId="0" fontId="11" fillId="0" borderId="13" xfId="46" applyFont="1" applyFill="1" applyBorder="1" applyAlignment="1">
      <alignment horizontal="center" vertical="center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2" fontId="11" fillId="0" borderId="13" xfId="46" applyNumberFormat="1" applyFont="1" applyFill="1" applyBorder="1" applyAlignment="1">
      <alignment horizontal="right" vertical="center" wrapText="1"/>
      <protection/>
    </xf>
    <xf numFmtId="2" fontId="11" fillId="0" borderId="13" xfId="46" applyNumberFormat="1" applyFont="1" applyBorder="1" applyAlignment="1">
      <alignment horizontal="right" vertical="center"/>
      <protection/>
    </xf>
    <xf numFmtId="2" fontId="11" fillId="0" borderId="13" xfId="46" applyNumberFormat="1" applyFont="1" applyFill="1" applyBorder="1" applyAlignment="1">
      <alignment horizontal="right" vertical="center"/>
      <protection/>
    </xf>
    <xf numFmtId="0" fontId="0" fillId="0" borderId="13" xfId="46" applyFont="1" applyBorder="1" applyAlignment="1">
      <alignment horizontal="left" vertical="center" wrapText="1"/>
      <protection/>
    </xf>
    <xf numFmtId="1" fontId="0" fillId="0" borderId="13" xfId="46" applyNumberFormat="1" applyFont="1" applyFill="1" applyBorder="1" applyAlignment="1">
      <alignment horizontal="center" vertical="center"/>
      <protection/>
    </xf>
    <xf numFmtId="164" fontId="0" fillId="0" borderId="13" xfId="46" applyNumberFormat="1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horizontal="left" vertical="center" wrapText="1"/>
      <protection/>
    </xf>
    <xf numFmtId="0" fontId="9" fillId="0" borderId="3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1" fillId="0" borderId="0" xfId="46" applyFont="1" applyBorder="1" applyAlignment="1">
      <alignment horizontal="center" vertical="top"/>
      <protection/>
    </xf>
    <xf numFmtId="0" fontId="0" fillId="0" borderId="19" xfId="46" applyFont="1" applyBorder="1" applyAlignment="1">
      <alignment horizontal="center" vertical="center" textRotation="90"/>
      <protection/>
    </xf>
    <xf numFmtId="0" fontId="0" fillId="33" borderId="19" xfId="46" applyFont="1" applyFill="1" applyBorder="1" applyAlignment="1">
      <alignment horizontal="center" vertical="center" textRotation="90"/>
      <protection/>
    </xf>
    <xf numFmtId="0" fontId="0" fillId="33" borderId="19" xfId="46" applyFont="1" applyFill="1" applyBorder="1" applyAlignment="1">
      <alignment horizontal="center" vertical="center" wrapText="1"/>
      <protection/>
    </xf>
    <xf numFmtId="0" fontId="0" fillId="0" borderId="19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left" vertical="top"/>
      <protection/>
    </xf>
    <xf numFmtId="0" fontId="2" fillId="0" borderId="31" xfId="46" applyFont="1" applyBorder="1" applyAlignment="1">
      <alignment horizontal="center" vertical="center"/>
      <protection/>
    </xf>
    <xf numFmtId="2" fontId="0" fillId="0" borderId="19" xfId="46" applyNumberFormat="1" applyFont="1" applyBorder="1" applyAlignment="1">
      <alignment horizontal="center" vertical="center" textRotation="90" wrapText="1"/>
      <protection/>
    </xf>
    <xf numFmtId="0" fontId="2" fillId="0" borderId="29" xfId="46" applyFont="1" applyBorder="1" applyAlignment="1">
      <alignment horizontal="left" vertical="top"/>
      <protection/>
    </xf>
    <xf numFmtId="0" fontId="0" fillId="0" borderId="19" xfId="46" applyFont="1" applyBorder="1" applyAlignment="1">
      <alignment horizontal="center" vertical="center" textRotation="90" wrapText="1"/>
      <protection/>
    </xf>
    <xf numFmtId="0" fontId="2" fillId="33" borderId="0" xfId="46" applyFont="1" applyFill="1" applyAlignment="1">
      <alignment horizontal="left" vertical="top"/>
      <protection/>
    </xf>
    <xf numFmtId="2" fontId="2" fillId="33" borderId="0" xfId="46" applyNumberFormat="1" applyFont="1" applyFill="1" applyAlignment="1">
      <alignment horizontal="left" vertical="top"/>
      <protection/>
    </xf>
    <xf numFmtId="0" fontId="2" fillId="33" borderId="19" xfId="46" applyFont="1" applyFill="1" applyBorder="1" applyAlignment="1">
      <alignment horizontal="center" vertical="center" wrapText="1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/>
      <protection/>
    </xf>
    <xf numFmtId="2" fontId="0" fillId="0" borderId="32" xfId="46" applyNumberFormat="1" applyFont="1" applyBorder="1" applyAlignment="1">
      <alignment horizontal="right" vertical="top"/>
      <protection/>
    </xf>
    <xf numFmtId="2" fontId="0" fillId="0" borderId="33" xfId="46" applyNumberFormat="1" applyFont="1" applyBorder="1" applyAlignment="1">
      <alignment horizontal="right" vertical="top"/>
      <protection/>
    </xf>
    <xf numFmtId="2" fontId="2" fillId="33" borderId="0" xfId="46" applyNumberFormat="1" applyFont="1" applyFill="1" applyAlignment="1">
      <alignment horizontal="right" vertical="top"/>
      <protection/>
    </xf>
    <xf numFmtId="0" fontId="34" fillId="28" borderId="2" xfId="4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</xdr:row>
      <xdr:rowOff>161925</xdr:rowOff>
    </xdr:from>
    <xdr:to>
      <xdr:col>15</xdr:col>
      <xdr:colOff>19050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8667750" y="723900"/>
          <a:ext cx="628650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19050</xdr:rowOff>
    </xdr:from>
    <xdr:to>
      <xdr:col>15</xdr:col>
      <xdr:colOff>28575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677275" y="762000"/>
          <a:ext cx="628650" cy="190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19050</xdr:rowOff>
    </xdr:from>
    <xdr:to>
      <xdr:col>15</xdr:col>
      <xdr:colOff>28575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905875" y="762000"/>
          <a:ext cx="628650" cy="190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19050</xdr:rowOff>
    </xdr:from>
    <xdr:to>
      <xdr:col>15</xdr:col>
      <xdr:colOff>28575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820150" y="762000"/>
          <a:ext cx="628650" cy="190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19050</xdr:rowOff>
    </xdr:from>
    <xdr:to>
      <xdr:col>15</xdr:col>
      <xdr:colOff>28575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820150" y="762000"/>
          <a:ext cx="628650" cy="190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19050</xdr:rowOff>
    </xdr:from>
    <xdr:to>
      <xdr:col>15</xdr:col>
      <xdr:colOff>28575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820150" y="762000"/>
          <a:ext cx="628650" cy="190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</xdr:row>
      <xdr:rowOff>142875</xdr:rowOff>
    </xdr:from>
    <xdr:to>
      <xdr:col>15</xdr:col>
      <xdr:colOff>9525</xdr:colOff>
      <xdr:row>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0" y="704850"/>
          <a:ext cx="628650" cy="190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4.140625" style="1" customWidth="1"/>
    <col min="2" max="2" width="14.8515625" style="1" customWidth="1"/>
    <col min="3" max="3" width="47.421875" style="2" customWidth="1"/>
    <col min="4" max="4" width="18.00390625" style="3" customWidth="1"/>
    <col min="5" max="16384" width="9.140625" style="4" customWidth="1"/>
  </cols>
  <sheetData>
    <row r="1" spans="1:4" ht="12.75">
      <c r="A1" s="207" t="s">
        <v>0</v>
      </c>
      <c r="B1" s="207"/>
      <c r="C1" s="207"/>
      <c r="D1" s="207"/>
    </row>
    <row r="2" ht="12.75">
      <c r="C2" s="5"/>
    </row>
    <row r="3" spans="1:3" ht="15">
      <c r="A3" s="6" t="s">
        <v>1</v>
      </c>
      <c r="B3" s="6"/>
      <c r="C3" s="7" t="s">
        <v>2</v>
      </c>
    </row>
    <row r="4" spans="1:3" ht="15">
      <c r="A4" s="6" t="s">
        <v>3</v>
      </c>
      <c r="B4" s="6"/>
      <c r="C4" s="7" t="s">
        <v>4</v>
      </c>
    </row>
    <row r="5" spans="1:3" ht="14.25">
      <c r="A5" s="6" t="s">
        <v>5</v>
      </c>
      <c r="B5" s="6"/>
      <c r="C5" s="8"/>
    </row>
    <row r="6" spans="1:3" ht="14.25">
      <c r="A6" s="212" t="s">
        <v>275</v>
      </c>
      <c r="B6" s="212"/>
      <c r="C6" s="212"/>
    </row>
    <row r="8" spans="1:5" ht="20.25" customHeight="1">
      <c r="A8" s="208" t="s">
        <v>6</v>
      </c>
      <c r="B8" s="209" t="s">
        <v>7</v>
      </c>
      <c r="C8" s="210" t="s">
        <v>8</v>
      </c>
      <c r="D8" s="211" t="s">
        <v>283</v>
      </c>
      <c r="E8" s="9"/>
    </row>
    <row r="9" spans="1:4" ht="56.25" customHeight="1">
      <c r="A9" s="208"/>
      <c r="B9" s="209"/>
      <c r="C9" s="210"/>
      <c r="D9" s="211"/>
    </row>
    <row r="10" spans="1:4" ht="12.75">
      <c r="A10" s="10"/>
      <c r="B10" s="10"/>
      <c r="C10" s="11"/>
      <c r="D10" s="12"/>
    </row>
    <row r="11" spans="1:9" ht="12.75">
      <c r="A11" s="13">
        <v>1</v>
      </c>
      <c r="B11" s="14">
        <v>1</v>
      </c>
      <c r="C11" s="15" t="s">
        <v>9</v>
      </c>
      <c r="D11" s="16">
        <f>'1-REK'!D24</f>
        <v>0</v>
      </c>
      <c r="E11" s="17"/>
      <c r="F11" s="17"/>
      <c r="G11" s="17"/>
      <c r="H11" s="17"/>
      <c r="I11" s="17"/>
    </row>
    <row r="12" spans="1:9" ht="12.75">
      <c r="A12" s="13"/>
      <c r="B12" s="14"/>
      <c r="C12" s="15"/>
      <c r="D12" s="16"/>
      <c r="E12" s="17"/>
      <c r="F12" s="17"/>
      <c r="G12" s="17"/>
      <c r="H12" s="17"/>
      <c r="I12" s="17"/>
    </row>
    <row r="13" spans="1:9" ht="12.75">
      <c r="A13" s="13">
        <v>2</v>
      </c>
      <c r="B13" s="14">
        <v>2</v>
      </c>
      <c r="C13" s="18" t="s">
        <v>10</v>
      </c>
      <c r="D13" s="16">
        <f>'2-ĀT'!D18</f>
        <v>0</v>
      </c>
      <c r="E13" s="17"/>
      <c r="F13" s="17"/>
      <c r="G13" s="17"/>
      <c r="H13" s="17"/>
      <c r="I13" s="17"/>
    </row>
    <row r="14" spans="1:9" ht="12.75">
      <c r="A14" s="19"/>
      <c r="B14" s="20"/>
      <c r="C14" s="21"/>
      <c r="D14" s="22"/>
      <c r="E14" s="17"/>
      <c r="F14" s="17"/>
      <c r="G14" s="17"/>
      <c r="H14" s="17"/>
      <c r="I14" s="17"/>
    </row>
    <row r="15" spans="1:9" ht="12.75">
      <c r="A15" s="23"/>
      <c r="B15" s="23"/>
      <c r="C15" s="24" t="s">
        <v>11</v>
      </c>
      <c r="D15" s="25">
        <f>SUM(D11:D14)</f>
        <v>0</v>
      </c>
      <c r="E15" s="17"/>
      <c r="F15" s="17"/>
      <c r="G15" s="17"/>
      <c r="H15" s="17"/>
      <c r="I15" s="17"/>
    </row>
    <row r="16" spans="1:9" ht="12.75">
      <c r="A16" s="23"/>
      <c r="B16" s="23"/>
      <c r="C16" s="24" t="s">
        <v>12</v>
      </c>
      <c r="D16" s="26">
        <f>D15*0.21</f>
        <v>0</v>
      </c>
      <c r="E16" s="17"/>
      <c r="F16" s="17"/>
      <c r="G16" s="17"/>
      <c r="H16" s="17"/>
      <c r="I16" s="17"/>
    </row>
    <row r="17" spans="1:9" s="31" customFormat="1" ht="15">
      <c r="A17" s="27"/>
      <c r="B17" s="27"/>
      <c r="C17" s="28" t="s">
        <v>13</v>
      </c>
      <c r="D17" s="29">
        <f>SUM(D15:D16)</f>
        <v>0</v>
      </c>
      <c r="E17" s="30"/>
      <c r="F17" s="30"/>
      <c r="G17" s="30"/>
      <c r="H17" s="30"/>
      <c r="I17" s="30"/>
    </row>
    <row r="18" spans="1:4" ht="12.75">
      <c r="A18" s="23"/>
      <c r="B18" s="23"/>
      <c r="C18" s="32"/>
      <c r="D18" s="33"/>
    </row>
    <row r="19" spans="1:4" ht="12.75">
      <c r="A19" s="23"/>
      <c r="B19" s="23"/>
      <c r="C19" s="32"/>
      <c r="D19" s="33"/>
    </row>
    <row r="22" ht="12.75">
      <c r="B22" s="34" t="s">
        <v>14</v>
      </c>
    </row>
    <row r="25" ht="12.75">
      <c r="B25" s="34" t="s">
        <v>15</v>
      </c>
    </row>
    <row r="26" ht="12.75">
      <c r="B26" s="34"/>
    </row>
    <row r="27" ht="12.75">
      <c r="B27" s="34"/>
    </row>
    <row r="28" ht="12.75">
      <c r="B28" s="34" t="s">
        <v>16</v>
      </c>
    </row>
  </sheetData>
  <sheetProtection selectLockedCells="1" selectUnlockedCells="1"/>
  <mergeCells count="6">
    <mergeCell ref="A1:D1"/>
    <mergeCell ref="A8:A9"/>
    <mergeCell ref="B8:B9"/>
    <mergeCell ref="C8:C9"/>
    <mergeCell ref="D8:D9"/>
    <mergeCell ref="A6:C6"/>
  </mergeCells>
  <printOptions/>
  <pageMargins left="0.75" right="0.75" top="1.7201388888888889" bottom="1" header="0.5" footer="0.5"/>
  <pageSetup horizontalDpi="300" verticalDpi="300" orientation="portrait" paperSize="9" r:id="rId1"/>
  <headerFooter alignWithMargins="0">
    <oddHeader>&amp;RAPSTIPRINU
_______________________
&amp;8(Pasūtītāja paraksts un tā atšifrējums)
Z.V.
________.gada____._____________</oddHeader>
    <oddFooter>&amp;C&amp;8&amp;P&amp;R&amp;8&amp;D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90" zoomScaleNormal="90" zoomScalePageLayoutView="0" workbookViewId="0" topLeftCell="A1">
      <selection activeCell="H16" sqref="H16"/>
    </sheetView>
  </sheetViews>
  <sheetFormatPr defaultColWidth="9.140625" defaultRowHeight="12.75"/>
  <cols>
    <col min="1" max="1" width="5.7109375" style="1" customWidth="1"/>
    <col min="2" max="2" width="39.7109375" style="2" customWidth="1"/>
    <col min="3" max="3" width="4.7109375" style="3" customWidth="1"/>
    <col min="4" max="4" width="6.8515625" style="1" customWidth="1"/>
    <col min="5" max="5" width="8.140625" style="1" customWidth="1"/>
    <col min="6" max="6" width="6.57421875" style="35" customWidth="1"/>
    <col min="7" max="7" width="7.7109375" style="36" customWidth="1"/>
    <col min="8" max="8" width="8.00390625" style="36" customWidth="1"/>
    <col min="9" max="9" width="8.28125" style="36" customWidth="1"/>
    <col min="10" max="10" width="7.57421875" style="36" customWidth="1"/>
    <col min="11" max="14" width="8.421875" style="36" customWidth="1"/>
    <col min="15" max="15" width="9.421875" style="4" customWidth="1"/>
    <col min="16" max="16384" width="9.140625" style="4" customWidth="1"/>
  </cols>
  <sheetData>
    <row r="1" spans="1:15" ht="14.25">
      <c r="A1" s="81" t="s">
        <v>1</v>
      </c>
      <c r="B1" s="82"/>
      <c r="C1" s="37" t="s">
        <v>9</v>
      </c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6"/>
    </row>
    <row r="2" spans="1:15" ht="15">
      <c r="A2" s="81" t="s">
        <v>17</v>
      </c>
      <c r="B2" s="82"/>
      <c r="C2" s="7" t="s">
        <v>2</v>
      </c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6"/>
    </row>
    <row r="3" spans="1:15" ht="15">
      <c r="A3" s="81" t="s">
        <v>18</v>
      </c>
      <c r="B3" s="82"/>
      <c r="C3" s="7" t="s">
        <v>4</v>
      </c>
      <c r="D3" s="83"/>
      <c r="E3" s="83"/>
      <c r="F3" s="84"/>
      <c r="G3" s="85"/>
      <c r="H3" s="85"/>
      <c r="I3" s="85"/>
      <c r="J3" s="85"/>
      <c r="K3" s="85"/>
      <c r="L3" s="85"/>
      <c r="M3" s="85"/>
      <c r="N3" s="85"/>
      <c r="O3" s="86"/>
    </row>
    <row r="4" spans="1:15" ht="14.25">
      <c r="A4" s="81" t="s">
        <v>5</v>
      </c>
      <c r="B4" s="82"/>
      <c r="C4" s="87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6"/>
    </row>
    <row r="5" spans="1:15" ht="14.25">
      <c r="A5" s="217" t="s">
        <v>294</v>
      </c>
      <c r="B5" s="217"/>
      <c r="C5" s="217"/>
      <c r="D5" s="217"/>
      <c r="E5" s="217"/>
      <c r="F5" s="217"/>
      <c r="G5" s="217"/>
      <c r="H5" s="85"/>
      <c r="I5" s="85"/>
      <c r="J5" s="224" t="s">
        <v>284</v>
      </c>
      <c r="K5" s="224"/>
      <c r="L5" s="224"/>
      <c r="M5" s="224"/>
      <c r="N5" s="224"/>
      <c r="O5" s="89">
        <f>O48</f>
        <v>0</v>
      </c>
    </row>
    <row r="6" spans="1:15" ht="14.25">
      <c r="A6" s="215" t="s">
        <v>275</v>
      </c>
      <c r="B6" s="215"/>
      <c r="C6" s="88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6"/>
    </row>
    <row r="7" spans="1:16" ht="20.25" customHeight="1">
      <c r="A7" s="208" t="s">
        <v>6</v>
      </c>
      <c r="B7" s="219" t="s">
        <v>42</v>
      </c>
      <c r="C7" s="216" t="s">
        <v>43</v>
      </c>
      <c r="D7" s="208" t="s">
        <v>44</v>
      </c>
      <c r="E7" s="220" t="s">
        <v>45</v>
      </c>
      <c r="F7" s="220"/>
      <c r="G7" s="220"/>
      <c r="H7" s="220"/>
      <c r="I7" s="220"/>
      <c r="J7" s="220"/>
      <c r="K7" s="221" t="s">
        <v>46</v>
      </c>
      <c r="L7" s="221"/>
      <c r="M7" s="221"/>
      <c r="N7" s="221"/>
      <c r="O7" s="221"/>
      <c r="P7" s="9"/>
    </row>
    <row r="8" spans="1:15" ht="78.75" customHeight="1">
      <c r="A8" s="208"/>
      <c r="B8" s="219"/>
      <c r="C8" s="216"/>
      <c r="D8" s="208"/>
      <c r="E8" s="40" t="s">
        <v>47</v>
      </c>
      <c r="F8" s="40" t="s">
        <v>285</v>
      </c>
      <c r="G8" s="41" t="s">
        <v>278</v>
      </c>
      <c r="H8" s="41" t="s">
        <v>279</v>
      </c>
      <c r="I8" s="41" t="s">
        <v>280</v>
      </c>
      <c r="J8" s="41" t="s">
        <v>286</v>
      </c>
      <c r="K8" s="41" t="s">
        <v>23</v>
      </c>
      <c r="L8" s="41" t="s">
        <v>278</v>
      </c>
      <c r="M8" s="41" t="s">
        <v>279</v>
      </c>
      <c r="N8" s="41" t="s">
        <v>280</v>
      </c>
      <c r="O8" s="41" t="s">
        <v>287</v>
      </c>
    </row>
    <row r="9" spans="1:15" ht="12.75">
      <c r="A9" s="155"/>
      <c r="B9" s="156"/>
      <c r="C9" s="33"/>
      <c r="D9" s="10"/>
      <c r="E9" s="23"/>
      <c r="F9" s="157"/>
      <c r="G9" s="158"/>
      <c r="H9" s="159"/>
      <c r="I9" s="158"/>
      <c r="J9" s="159"/>
      <c r="K9" s="158"/>
      <c r="L9" s="159"/>
      <c r="M9" s="158"/>
      <c r="N9" s="159"/>
      <c r="O9" s="160"/>
    </row>
    <row r="10" spans="1:15" s="166" customFormat="1" ht="24.75" customHeight="1">
      <c r="A10" s="167" t="s">
        <v>79</v>
      </c>
      <c r="B10" s="201" t="s">
        <v>238</v>
      </c>
      <c r="C10" s="167" t="s">
        <v>49</v>
      </c>
      <c r="D10" s="202">
        <v>19</v>
      </c>
      <c r="E10" s="170"/>
      <c r="F10" s="170"/>
      <c r="G10" s="172"/>
      <c r="H10" s="172"/>
      <c r="I10" s="171"/>
      <c r="J10" s="171"/>
      <c r="K10" s="171"/>
      <c r="L10" s="171"/>
      <c r="M10" s="171"/>
      <c r="N10" s="171"/>
      <c r="O10" s="171"/>
    </row>
    <row r="11" spans="1:15" s="166" customFormat="1" ht="25.5">
      <c r="A11" s="167" t="s">
        <v>81</v>
      </c>
      <c r="B11" s="201" t="s">
        <v>239</v>
      </c>
      <c r="C11" s="167" t="s">
        <v>49</v>
      </c>
      <c r="D11" s="203">
        <v>3</v>
      </c>
      <c r="E11" s="170"/>
      <c r="F11" s="170"/>
      <c r="G11" s="172"/>
      <c r="H11" s="172"/>
      <c r="I11" s="172"/>
      <c r="J11" s="171"/>
      <c r="K11" s="171"/>
      <c r="L11" s="171"/>
      <c r="M11" s="171"/>
      <c r="N11" s="171"/>
      <c r="O11" s="171"/>
    </row>
    <row r="12" spans="1:15" s="166" customFormat="1" ht="25.5">
      <c r="A12" s="167" t="s">
        <v>83</v>
      </c>
      <c r="B12" s="201" t="s">
        <v>240</v>
      </c>
      <c r="C12" s="167" t="s">
        <v>49</v>
      </c>
      <c r="D12" s="203">
        <v>6</v>
      </c>
      <c r="E12" s="170"/>
      <c r="F12" s="170"/>
      <c r="G12" s="172"/>
      <c r="H12" s="172"/>
      <c r="I12" s="172"/>
      <c r="J12" s="171"/>
      <c r="K12" s="171"/>
      <c r="L12" s="171"/>
      <c r="M12" s="171"/>
      <c r="N12" s="171"/>
      <c r="O12" s="171"/>
    </row>
    <row r="13" spans="1:15" s="166" customFormat="1" ht="14.25" customHeight="1">
      <c r="A13" s="167" t="s">
        <v>85</v>
      </c>
      <c r="B13" s="201" t="s">
        <v>241</v>
      </c>
      <c r="C13" s="167" t="s">
        <v>49</v>
      </c>
      <c r="D13" s="203">
        <v>10</v>
      </c>
      <c r="E13" s="170"/>
      <c r="F13" s="170"/>
      <c r="G13" s="172"/>
      <c r="H13" s="172"/>
      <c r="I13" s="172"/>
      <c r="J13" s="171"/>
      <c r="K13" s="171"/>
      <c r="L13" s="171"/>
      <c r="M13" s="171"/>
      <c r="N13" s="171"/>
      <c r="O13" s="171"/>
    </row>
    <row r="14" spans="1:15" s="166" customFormat="1" ht="14.25" customHeight="1">
      <c r="A14" s="161"/>
      <c r="B14" s="192" t="s">
        <v>191</v>
      </c>
      <c r="C14" s="163"/>
      <c r="D14" s="163"/>
      <c r="E14" s="170"/>
      <c r="F14" s="170"/>
      <c r="G14" s="172"/>
      <c r="H14" s="172"/>
      <c r="I14" s="172"/>
      <c r="J14" s="171"/>
      <c r="K14" s="171"/>
      <c r="L14" s="171"/>
      <c r="M14" s="171"/>
      <c r="N14" s="171"/>
      <c r="O14" s="171"/>
    </row>
    <row r="15" spans="1:15" s="166" customFormat="1" ht="25.5">
      <c r="A15" s="167" t="s">
        <v>79</v>
      </c>
      <c r="B15" s="201" t="s">
        <v>242</v>
      </c>
      <c r="C15" s="167" t="s">
        <v>193</v>
      </c>
      <c r="D15" s="202">
        <v>27</v>
      </c>
      <c r="E15" s="170"/>
      <c r="F15" s="170"/>
      <c r="G15" s="172"/>
      <c r="H15" s="172"/>
      <c r="I15" s="172"/>
      <c r="J15" s="171"/>
      <c r="K15" s="171"/>
      <c r="L15" s="171"/>
      <c r="M15" s="171"/>
      <c r="N15" s="171"/>
      <c r="O15" s="171"/>
    </row>
    <row r="16" spans="1:15" s="166" customFormat="1" ht="63.75">
      <c r="A16" s="167" t="s">
        <v>81</v>
      </c>
      <c r="B16" s="201" t="s">
        <v>243</v>
      </c>
      <c r="C16" s="163" t="s">
        <v>76</v>
      </c>
      <c r="D16" s="202">
        <v>2</v>
      </c>
      <c r="E16" s="170"/>
      <c r="F16" s="170"/>
      <c r="G16" s="172"/>
      <c r="H16" s="172"/>
      <c r="I16" s="172"/>
      <c r="J16" s="171"/>
      <c r="K16" s="171"/>
      <c r="L16" s="171"/>
      <c r="M16" s="171"/>
      <c r="N16" s="171"/>
      <c r="O16" s="171"/>
    </row>
    <row r="17" spans="1:15" s="166" customFormat="1" ht="25.5">
      <c r="A17" s="167"/>
      <c r="B17" s="201" t="s">
        <v>244</v>
      </c>
      <c r="C17" s="163" t="s">
        <v>76</v>
      </c>
      <c r="D17" s="202">
        <v>1</v>
      </c>
      <c r="E17" s="170"/>
      <c r="F17" s="170"/>
      <c r="G17" s="172"/>
      <c r="H17" s="172"/>
      <c r="I17" s="172"/>
      <c r="J17" s="171"/>
      <c r="K17" s="171"/>
      <c r="L17" s="171"/>
      <c r="M17" s="171"/>
      <c r="N17" s="171"/>
      <c r="O17" s="171"/>
    </row>
    <row r="18" spans="1:15" s="166" customFormat="1" ht="14.25" customHeight="1">
      <c r="A18" s="167"/>
      <c r="B18" s="201" t="s">
        <v>245</v>
      </c>
      <c r="C18" s="163" t="s">
        <v>76</v>
      </c>
      <c r="D18" s="202">
        <v>1</v>
      </c>
      <c r="E18" s="170"/>
      <c r="F18" s="170"/>
      <c r="G18" s="172"/>
      <c r="H18" s="172"/>
      <c r="I18" s="172"/>
      <c r="J18" s="171"/>
      <c r="K18" s="171"/>
      <c r="L18" s="171"/>
      <c r="M18" s="171"/>
      <c r="N18" s="171"/>
      <c r="O18" s="171"/>
    </row>
    <row r="19" spans="1:15" s="166" customFormat="1" ht="25.5">
      <c r="A19" s="167" t="s">
        <v>81</v>
      </c>
      <c r="B19" s="201" t="s">
        <v>246</v>
      </c>
      <c r="C19" s="163" t="s">
        <v>76</v>
      </c>
      <c r="D19" s="202">
        <v>1</v>
      </c>
      <c r="E19" s="170"/>
      <c r="F19" s="170"/>
      <c r="G19" s="172"/>
      <c r="H19" s="172"/>
      <c r="I19" s="172"/>
      <c r="J19" s="171"/>
      <c r="K19" s="171"/>
      <c r="L19" s="171"/>
      <c r="M19" s="171"/>
      <c r="N19" s="171"/>
      <c r="O19" s="171"/>
    </row>
    <row r="20" spans="1:15" s="166" customFormat="1" ht="25.5">
      <c r="A20" s="167" t="s">
        <v>83</v>
      </c>
      <c r="B20" s="201" t="s">
        <v>247</v>
      </c>
      <c r="C20" s="163" t="s">
        <v>76</v>
      </c>
      <c r="D20" s="202">
        <v>1</v>
      </c>
      <c r="E20" s="170"/>
      <c r="F20" s="170"/>
      <c r="G20" s="172"/>
      <c r="H20" s="172"/>
      <c r="I20" s="172"/>
      <c r="J20" s="171"/>
      <c r="K20" s="171"/>
      <c r="L20" s="171"/>
      <c r="M20" s="171"/>
      <c r="N20" s="171"/>
      <c r="O20" s="171"/>
    </row>
    <row r="21" spans="1:15" s="166" customFormat="1" ht="25.5">
      <c r="A21" s="167" t="s">
        <v>85</v>
      </c>
      <c r="B21" s="201" t="s">
        <v>248</v>
      </c>
      <c r="C21" s="163" t="s">
        <v>76</v>
      </c>
      <c r="D21" s="202">
        <v>1</v>
      </c>
      <c r="E21" s="170"/>
      <c r="F21" s="170"/>
      <c r="G21" s="172"/>
      <c r="H21" s="172"/>
      <c r="I21" s="172"/>
      <c r="J21" s="171"/>
      <c r="K21" s="171"/>
      <c r="L21" s="171"/>
      <c r="M21" s="171"/>
      <c r="N21" s="171"/>
      <c r="O21" s="171"/>
    </row>
    <row r="22" spans="1:15" s="166" customFormat="1" ht="14.25" customHeight="1">
      <c r="A22" s="167" t="s">
        <v>88</v>
      </c>
      <c r="B22" s="201" t="s">
        <v>249</v>
      </c>
      <c r="C22" s="163" t="s">
        <v>193</v>
      </c>
      <c r="D22" s="202">
        <v>1</v>
      </c>
      <c r="E22" s="170"/>
      <c r="F22" s="170"/>
      <c r="G22" s="172"/>
      <c r="H22" s="172"/>
      <c r="I22" s="172"/>
      <c r="J22" s="171"/>
      <c r="K22" s="171"/>
      <c r="L22" s="171"/>
      <c r="M22" s="171"/>
      <c r="N22" s="171"/>
      <c r="O22" s="171"/>
    </row>
    <row r="23" spans="1:15" s="166" customFormat="1" ht="38.25">
      <c r="A23" s="167" t="s">
        <v>87</v>
      </c>
      <c r="B23" s="201" t="s">
        <v>250</v>
      </c>
      <c r="C23" s="163" t="s">
        <v>76</v>
      </c>
      <c r="D23" s="202">
        <v>1</v>
      </c>
      <c r="E23" s="170"/>
      <c r="F23" s="170"/>
      <c r="G23" s="172"/>
      <c r="H23" s="172"/>
      <c r="I23" s="172"/>
      <c r="J23" s="171"/>
      <c r="K23" s="171"/>
      <c r="L23" s="171"/>
      <c r="M23" s="171"/>
      <c r="N23" s="171"/>
      <c r="O23" s="171"/>
    </row>
    <row r="24" spans="1:15" s="166" customFormat="1" ht="14.25" customHeight="1">
      <c r="A24" s="167" t="s">
        <v>91</v>
      </c>
      <c r="B24" s="201" t="s">
        <v>251</v>
      </c>
      <c r="C24" s="163" t="s">
        <v>252</v>
      </c>
      <c r="D24" s="202">
        <v>2</v>
      </c>
      <c r="E24" s="170"/>
      <c r="F24" s="170"/>
      <c r="G24" s="172"/>
      <c r="H24" s="172"/>
      <c r="I24" s="172"/>
      <c r="J24" s="171"/>
      <c r="K24" s="171"/>
      <c r="L24" s="171"/>
      <c r="M24" s="171"/>
      <c r="N24" s="171"/>
      <c r="O24" s="171"/>
    </row>
    <row r="25" spans="1:15" s="166" customFormat="1" ht="14.25" customHeight="1">
      <c r="A25" s="167" t="s">
        <v>93</v>
      </c>
      <c r="B25" s="201" t="s">
        <v>253</v>
      </c>
      <c r="C25" s="163" t="s">
        <v>254</v>
      </c>
      <c r="D25" s="202">
        <v>12</v>
      </c>
      <c r="E25" s="170"/>
      <c r="F25" s="170"/>
      <c r="G25" s="172"/>
      <c r="H25" s="172"/>
      <c r="I25" s="172"/>
      <c r="J25" s="171"/>
      <c r="K25" s="171"/>
      <c r="L25" s="171"/>
      <c r="M25" s="171"/>
      <c r="N25" s="171"/>
      <c r="O25" s="171"/>
    </row>
    <row r="26" spans="1:15" s="166" customFormat="1" ht="25.5">
      <c r="A26" s="167" t="s">
        <v>95</v>
      </c>
      <c r="B26" s="201" t="s">
        <v>255</v>
      </c>
      <c r="C26" s="163" t="s">
        <v>101</v>
      </c>
      <c r="D26" s="202">
        <v>2</v>
      </c>
      <c r="E26" s="170"/>
      <c r="F26" s="170"/>
      <c r="G26" s="172"/>
      <c r="H26" s="172"/>
      <c r="I26" s="172"/>
      <c r="J26" s="171"/>
      <c r="K26" s="171"/>
      <c r="L26" s="171"/>
      <c r="M26" s="171"/>
      <c r="N26" s="171"/>
      <c r="O26" s="171"/>
    </row>
    <row r="27" spans="1:15" s="166" customFormat="1" ht="14.25" customHeight="1">
      <c r="A27" s="161"/>
      <c r="B27" s="192" t="s">
        <v>256</v>
      </c>
      <c r="C27" s="163"/>
      <c r="D27" s="163"/>
      <c r="E27" s="170"/>
      <c r="F27" s="170"/>
      <c r="G27" s="172"/>
      <c r="H27" s="172"/>
      <c r="I27" s="172"/>
      <c r="J27" s="171"/>
      <c r="K27" s="171"/>
      <c r="L27" s="171"/>
      <c r="M27" s="171"/>
      <c r="N27" s="171"/>
      <c r="O27" s="171"/>
    </row>
    <row r="28" spans="1:15" s="166" customFormat="1" ht="25.5">
      <c r="A28" s="167" t="s">
        <v>79</v>
      </c>
      <c r="B28" s="201" t="s">
        <v>257</v>
      </c>
      <c r="C28" s="167" t="s">
        <v>76</v>
      </c>
      <c r="D28" s="202">
        <v>1</v>
      </c>
      <c r="E28" s="170"/>
      <c r="F28" s="170"/>
      <c r="G28" s="172"/>
      <c r="H28" s="172"/>
      <c r="I28" s="171"/>
      <c r="J28" s="171"/>
      <c r="K28" s="171"/>
      <c r="L28" s="171"/>
      <c r="M28" s="171"/>
      <c r="N28" s="171"/>
      <c r="O28" s="171"/>
    </row>
    <row r="29" spans="1:15" s="166" customFormat="1" ht="14.25" customHeight="1">
      <c r="A29" s="161"/>
      <c r="B29" s="192" t="s">
        <v>258</v>
      </c>
      <c r="C29" s="163"/>
      <c r="D29" s="163"/>
      <c r="E29" s="170"/>
      <c r="F29" s="170"/>
      <c r="G29" s="172"/>
      <c r="H29" s="172"/>
      <c r="I29" s="172"/>
      <c r="J29" s="171"/>
      <c r="K29" s="171"/>
      <c r="L29" s="171"/>
      <c r="M29" s="171"/>
      <c r="N29" s="171"/>
      <c r="O29" s="171"/>
    </row>
    <row r="30" spans="1:15" s="166" customFormat="1" ht="14.25" customHeight="1">
      <c r="A30" s="167" t="s">
        <v>79</v>
      </c>
      <c r="B30" s="201" t="s">
        <v>259</v>
      </c>
      <c r="C30" s="167" t="s">
        <v>193</v>
      </c>
      <c r="D30" s="202">
        <v>10</v>
      </c>
      <c r="E30" s="170"/>
      <c r="F30" s="170"/>
      <c r="G30" s="172"/>
      <c r="H30" s="172"/>
      <c r="I30" s="172"/>
      <c r="J30" s="171"/>
      <c r="K30" s="171"/>
      <c r="L30" s="171"/>
      <c r="M30" s="171"/>
      <c r="N30" s="171"/>
      <c r="O30" s="171"/>
    </row>
    <row r="31" spans="1:15" s="166" customFormat="1" ht="14.25" customHeight="1">
      <c r="A31" s="167" t="s">
        <v>81</v>
      </c>
      <c r="B31" s="201" t="s">
        <v>260</v>
      </c>
      <c r="C31" s="167" t="s">
        <v>261</v>
      </c>
      <c r="D31" s="202">
        <v>2</v>
      </c>
      <c r="E31" s="170"/>
      <c r="F31" s="170"/>
      <c r="G31" s="172"/>
      <c r="H31" s="172"/>
      <c r="I31" s="172"/>
      <c r="J31" s="171"/>
      <c r="K31" s="171"/>
      <c r="L31" s="171"/>
      <c r="M31" s="171"/>
      <c r="N31" s="171"/>
      <c r="O31" s="171"/>
    </row>
    <row r="32" spans="1:15" s="166" customFormat="1" ht="14.25" customHeight="1">
      <c r="A32" s="161"/>
      <c r="B32" s="192" t="s">
        <v>191</v>
      </c>
      <c r="C32" s="163"/>
      <c r="D32" s="163"/>
      <c r="E32" s="170"/>
      <c r="F32" s="170"/>
      <c r="G32" s="172"/>
      <c r="H32" s="172"/>
      <c r="I32" s="172"/>
      <c r="J32" s="171"/>
      <c r="K32" s="171"/>
      <c r="L32" s="171"/>
      <c r="M32" s="171"/>
      <c r="N32" s="171"/>
      <c r="O32" s="171"/>
    </row>
    <row r="33" spans="1:15" s="166" customFormat="1" ht="14.25" customHeight="1">
      <c r="A33" s="167" t="s">
        <v>79</v>
      </c>
      <c r="B33" s="201" t="s">
        <v>262</v>
      </c>
      <c r="C33" s="167" t="s">
        <v>193</v>
      </c>
      <c r="D33" s="202">
        <v>27</v>
      </c>
      <c r="E33" s="170"/>
      <c r="F33" s="170"/>
      <c r="G33" s="172"/>
      <c r="H33" s="172"/>
      <c r="I33" s="171"/>
      <c r="J33" s="171"/>
      <c r="K33" s="171"/>
      <c r="L33" s="171"/>
      <c r="M33" s="171"/>
      <c r="N33" s="171"/>
      <c r="O33" s="171"/>
    </row>
    <row r="34" spans="1:15" s="166" customFormat="1" ht="63.75">
      <c r="A34" s="167" t="s">
        <v>81</v>
      </c>
      <c r="B34" s="201" t="s">
        <v>263</v>
      </c>
      <c r="C34" s="163" t="s">
        <v>76</v>
      </c>
      <c r="D34" s="202">
        <v>2</v>
      </c>
      <c r="E34" s="170"/>
      <c r="F34" s="170"/>
      <c r="G34" s="172"/>
      <c r="H34" s="172"/>
      <c r="I34" s="171"/>
      <c r="J34" s="171"/>
      <c r="K34" s="171"/>
      <c r="L34" s="171"/>
      <c r="M34" s="171"/>
      <c r="N34" s="171"/>
      <c r="O34" s="171"/>
    </row>
    <row r="35" spans="1:15" s="166" customFormat="1" ht="25.5">
      <c r="A35" s="167" t="s">
        <v>83</v>
      </c>
      <c r="B35" s="201" t="s">
        <v>264</v>
      </c>
      <c r="C35" s="163" t="s">
        <v>76</v>
      </c>
      <c r="D35" s="202">
        <v>1</v>
      </c>
      <c r="E35" s="170"/>
      <c r="F35" s="170"/>
      <c r="G35" s="172"/>
      <c r="H35" s="172"/>
      <c r="I35" s="171"/>
      <c r="J35" s="171"/>
      <c r="K35" s="171"/>
      <c r="L35" s="171"/>
      <c r="M35" s="171"/>
      <c r="N35" s="171"/>
      <c r="O35" s="171"/>
    </row>
    <row r="36" spans="1:15" s="166" customFormat="1" ht="14.25" customHeight="1">
      <c r="A36" s="167" t="s">
        <v>85</v>
      </c>
      <c r="B36" s="201" t="s">
        <v>265</v>
      </c>
      <c r="C36" s="163" t="s">
        <v>70</v>
      </c>
      <c r="D36" s="202">
        <v>10</v>
      </c>
      <c r="E36" s="170"/>
      <c r="F36" s="170"/>
      <c r="G36" s="172"/>
      <c r="H36" s="172"/>
      <c r="I36" s="171"/>
      <c r="J36" s="171"/>
      <c r="K36" s="171"/>
      <c r="L36" s="171"/>
      <c r="M36" s="171"/>
      <c r="N36" s="171"/>
      <c r="O36" s="171"/>
    </row>
    <row r="37" spans="1:15" s="166" customFormat="1" ht="14.25" customHeight="1">
      <c r="A37" s="167" t="s">
        <v>88</v>
      </c>
      <c r="B37" s="201" t="s">
        <v>266</v>
      </c>
      <c r="C37" s="163" t="s">
        <v>76</v>
      </c>
      <c r="D37" s="202">
        <v>1</v>
      </c>
      <c r="E37" s="170"/>
      <c r="F37" s="170"/>
      <c r="G37" s="172"/>
      <c r="H37" s="172"/>
      <c r="I37" s="171"/>
      <c r="J37" s="171"/>
      <c r="K37" s="171"/>
      <c r="L37" s="171"/>
      <c r="M37" s="171"/>
      <c r="N37" s="171"/>
      <c r="O37" s="171"/>
    </row>
    <row r="38" spans="1:15" s="166" customFormat="1" ht="25.5">
      <c r="A38" s="167" t="s">
        <v>87</v>
      </c>
      <c r="B38" s="201" t="s">
        <v>267</v>
      </c>
      <c r="C38" s="163" t="s">
        <v>76</v>
      </c>
      <c r="D38" s="202">
        <v>1</v>
      </c>
      <c r="E38" s="170"/>
      <c r="F38" s="170"/>
      <c r="G38" s="172"/>
      <c r="H38" s="172"/>
      <c r="I38" s="171"/>
      <c r="J38" s="171"/>
      <c r="K38" s="171"/>
      <c r="L38" s="171"/>
      <c r="M38" s="171"/>
      <c r="N38" s="171"/>
      <c r="O38" s="171"/>
    </row>
    <row r="39" spans="1:15" s="166" customFormat="1" ht="25.5">
      <c r="A39" s="167" t="s">
        <v>91</v>
      </c>
      <c r="B39" s="201" t="s">
        <v>268</v>
      </c>
      <c r="C39" s="163" t="s">
        <v>76</v>
      </c>
      <c r="D39" s="202">
        <v>1</v>
      </c>
      <c r="E39" s="170"/>
      <c r="F39" s="170"/>
      <c r="G39" s="172"/>
      <c r="H39" s="172"/>
      <c r="I39" s="171"/>
      <c r="J39" s="171"/>
      <c r="K39" s="171"/>
      <c r="L39" s="171"/>
      <c r="M39" s="171"/>
      <c r="N39" s="171"/>
      <c r="O39" s="171"/>
    </row>
    <row r="40" spans="1:15" s="166" customFormat="1" ht="14.25" customHeight="1">
      <c r="A40" s="167" t="s">
        <v>93</v>
      </c>
      <c r="B40" s="201" t="s">
        <v>269</v>
      </c>
      <c r="C40" s="163" t="s">
        <v>76</v>
      </c>
      <c r="D40" s="202">
        <v>1</v>
      </c>
      <c r="E40" s="170"/>
      <c r="F40" s="170"/>
      <c r="G40" s="172"/>
      <c r="H40" s="172"/>
      <c r="I40" s="171"/>
      <c r="J40" s="171"/>
      <c r="K40" s="171"/>
      <c r="L40" s="171"/>
      <c r="M40" s="171"/>
      <c r="N40" s="171"/>
      <c r="O40" s="171"/>
    </row>
    <row r="41" spans="1:15" s="166" customFormat="1" ht="14.25" customHeight="1">
      <c r="A41" s="167" t="s">
        <v>95</v>
      </c>
      <c r="B41" s="201" t="s">
        <v>270</v>
      </c>
      <c r="C41" s="163" t="s">
        <v>193</v>
      </c>
      <c r="D41" s="202">
        <v>1</v>
      </c>
      <c r="E41" s="170"/>
      <c r="F41" s="170"/>
      <c r="G41" s="172"/>
      <c r="H41" s="172"/>
      <c r="I41" s="171"/>
      <c r="J41" s="171"/>
      <c r="K41" s="171"/>
      <c r="L41" s="171"/>
      <c r="M41" s="171"/>
      <c r="N41" s="171"/>
      <c r="O41" s="171"/>
    </row>
    <row r="42" spans="1:15" s="166" customFormat="1" ht="38.25">
      <c r="A42" s="167" t="s">
        <v>97</v>
      </c>
      <c r="B42" s="201" t="s">
        <v>271</v>
      </c>
      <c r="C42" s="163" t="s">
        <v>76</v>
      </c>
      <c r="D42" s="202">
        <v>1</v>
      </c>
      <c r="E42" s="170"/>
      <c r="F42" s="170"/>
      <c r="G42" s="172"/>
      <c r="H42" s="172"/>
      <c r="I42" s="171"/>
      <c r="J42" s="171"/>
      <c r="K42" s="171"/>
      <c r="L42" s="171"/>
      <c r="M42" s="171"/>
      <c r="N42" s="171"/>
      <c r="O42" s="171"/>
    </row>
    <row r="43" spans="1:15" s="166" customFormat="1" ht="14.25" customHeight="1">
      <c r="A43" s="167" t="s">
        <v>99</v>
      </c>
      <c r="B43" s="201" t="s">
        <v>272</v>
      </c>
      <c r="C43" s="163" t="s">
        <v>252</v>
      </c>
      <c r="D43" s="202">
        <v>2</v>
      </c>
      <c r="E43" s="170"/>
      <c r="F43" s="170"/>
      <c r="G43" s="172"/>
      <c r="H43" s="172"/>
      <c r="I43" s="171"/>
      <c r="J43" s="171"/>
      <c r="K43" s="171"/>
      <c r="L43" s="171"/>
      <c r="M43" s="171"/>
      <c r="N43" s="171"/>
      <c r="O43" s="171"/>
    </row>
    <row r="44" spans="1:15" s="166" customFormat="1" ht="14.25" customHeight="1">
      <c r="A44" s="167" t="s">
        <v>102</v>
      </c>
      <c r="B44" s="201" t="s">
        <v>273</v>
      </c>
      <c r="C44" s="163" t="s">
        <v>254</v>
      </c>
      <c r="D44" s="202">
        <v>12</v>
      </c>
      <c r="E44" s="170"/>
      <c r="F44" s="170"/>
      <c r="G44" s="172"/>
      <c r="H44" s="172"/>
      <c r="I44" s="171"/>
      <c r="J44" s="171"/>
      <c r="K44" s="171"/>
      <c r="L44" s="171"/>
      <c r="M44" s="171"/>
      <c r="N44" s="171"/>
      <c r="O44" s="171"/>
    </row>
    <row r="45" spans="1:15" s="166" customFormat="1" ht="14.25" customHeight="1">
      <c r="A45" s="167" t="s">
        <v>104</v>
      </c>
      <c r="B45" s="201" t="s">
        <v>274</v>
      </c>
      <c r="C45" s="163" t="s">
        <v>101</v>
      </c>
      <c r="D45" s="202">
        <v>2</v>
      </c>
      <c r="E45" s="170"/>
      <c r="F45" s="170"/>
      <c r="G45" s="172"/>
      <c r="H45" s="172"/>
      <c r="I45" s="171"/>
      <c r="J45" s="171"/>
      <c r="K45" s="171"/>
      <c r="L45" s="171"/>
      <c r="M45" s="171"/>
      <c r="N45" s="171"/>
      <c r="O45" s="171"/>
    </row>
    <row r="46" spans="1:15" s="147" customFormat="1" ht="12.75">
      <c r="A46" s="184"/>
      <c r="B46" s="185" t="s">
        <v>11</v>
      </c>
      <c r="C46" s="186"/>
      <c r="D46" s="184"/>
      <c r="E46" s="187"/>
      <c r="F46" s="188"/>
      <c r="G46" s="189"/>
      <c r="H46" s="190"/>
      <c r="I46" s="189"/>
      <c r="J46" s="190"/>
      <c r="K46" s="189">
        <f>SUM(K10:K45)</f>
        <v>0</v>
      </c>
      <c r="L46" s="190">
        <f>SUM(L10:L45)</f>
        <v>0</v>
      </c>
      <c r="M46" s="189">
        <f>SUM(M10:M45)</f>
        <v>0</v>
      </c>
      <c r="N46" s="190">
        <f>SUM(N10:N45)</f>
        <v>0</v>
      </c>
      <c r="O46" s="191">
        <f>SUM(O10:O45)</f>
        <v>0</v>
      </c>
    </row>
    <row r="47" spans="10:15" ht="12.75">
      <c r="J47" s="148" t="s">
        <v>295</v>
      </c>
      <c r="K47" s="149"/>
      <c r="L47" s="149"/>
      <c r="M47" s="149">
        <f>M46*0.05</f>
        <v>0</v>
      </c>
      <c r="N47" s="149"/>
      <c r="O47" s="150">
        <f>M47</f>
        <v>0</v>
      </c>
    </row>
    <row r="48" spans="10:15" ht="12.75">
      <c r="J48" s="148" t="s">
        <v>77</v>
      </c>
      <c r="K48" s="151">
        <f>SUM(K46:K47)</f>
        <v>0</v>
      </c>
      <c r="L48" s="151">
        <f>SUM(L46:L47)</f>
        <v>0</v>
      </c>
      <c r="M48" s="151">
        <f>SUM(M46:M47)</f>
        <v>0</v>
      </c>
      <c r="N48" s="151">
        <f>SUM(N46:N47)</f>
        <v>0</v>
      </c>
      <c r="O48" s="152">
        <f>SUM(O46:O47)</f>
        <v>0</v>
      </c>
    </row>
    <row r="49" spans="10:15" ht="12.75">
      <c r="J49" s="148"/>
      <c r="K49" s="153"/>
      <c r="L49" s="153"/>
      <c r="M49" s="153"/>
      <c r="N49" s="153"/>
      <c r="O49" s="154"/>
    </row>
    <row r="50" spans="1:16" s="35" customFormat="1" ht="12.75">
      <c r="A50" s="1"/>
      <c r="B50" s="79" t="s">
        <v>15</v>
      </c>
      <c r="C50" s="3"/>
      <c r="D50" s="1"/>
      <c r="E50" s="34"/>
      <c r="G50" s="36"/>
      <c r="H50" s="36"/>
      <c r="I50" s="36"/>
      <c r="J50" s="36"/>
      <c r="K50" s="36"/>
      <c r="L50" s="36"/>
      <c r="M50" s="36"/>
      <c r="N50" s="36"/>
      <c r="O50" s="4"/>
      <c r="P50" s="4"/>
    </row>
    <row r="51" spans="1:16" s="35" customFormat="1" ht="12.75">
      <c r="A51" s="1"/>
      <c r="B51" s="2"/>
      <c r="C51" s="3"/>
      <c r="D51" s="1"/>
      <c r="E51" s="34"/>
      <c r="G51" s="36"/>
      <c r="H51" s="36"/>
      <c r="I51" s="36"/>
      <c r="J51" s="36"/>
      <c r="K51" s="36"/>
      <c r="L51" s="36"/>
      <c r="M51" s="36"/>
      <c r="N51" s="36"/>
      <c r="O51" s="4"/>
      <c r="P51" s="4"/>
    </row>
    <row r="52" spans="1:16" s="35" customFormat="1" ht="12.75">
      <c r="A52" s="1"/>
      <c r="B52" s="79" t="s">
        <v>16</v>
      </c>
      <c r="C52" s="3"/>
      <c r="D52" s="1"/>
      <c r="E52" s="34"/>
      <c r="G52" s="36"/>
      <c r="H52" s="36"/>
      <c r="I52" s="36"/>
      <c r="J52" s="36"/>
      <c r="K52" s="36"/>
      <c r="L52" s="36"/>
      <c r="M52" s="36"/>
      <c r="N52" s="36"/>
      <c r="O52" s="4"/>
      <c r="P52" s="4"/>
    </row>
    <row r="53" spans="1:16" s="35" customFormat="1" ht="12.75">
      <c r="A53" s="1"/>
      <c r="B53" s="2"/>
      <c r="C53" s="3"/>
      <c r="D53" s="1"/>
      <c r="E53" s="34"/>
      <c r="G53" s="36"/>
      <c r="H53" s="36"/>
      <c r="I53" s="36"/>
      <c r="J53" s="36"/>
      <c r="K53" s="36"/>
      <c r="L53" s="36"/>
      <c r="M53" s="36"/>
      <c r="N53" s="36"/>
      <c r="O53" s="4"/>
      <c r="P53" s="4"/>
    </row>
  </sheetData>
  <sheetProtection selectLockedCells="1" selectUnlockedCells="1"/>
  <mergeCells count="9">
    <mergeCell ref="J5:N5"/>
    <mergeCell ref="A5:G5"/>
    <mergeCell ref="A6:B6"/>
    <mergeCell ref="A7:A8"/>
    <mergeCell ref="B7:B8"/>
    <mergeCell ref="C7:C8"/>
    <mergeCell ref="D7:D8"/>
    <mergeCell ref="E7:J7"/>
    <mergeCell ref="K7:O7"/>
  </mergeCells>
  <printOptions/>
  <pageMargins left="0.4722222222222222" right="0.31527777777777777" top="1.023611111111111" bottom="0.5118055555555556" header="0.5118055555555555" footer="0.2361111111111111"/>
  <pageSetup horizontalDpi="300" verticalDpi="300" orientation="landscape" paperSize="9" scale="95" r:id="rId2"/>
  <headerFooter alignWithMargins="0">
    <oddHeader>&amp;C&amp;12LOKĀLĀ TĀME Nr. 1-7
&amp;"Arial,Bold"&amp;UUGUNSDZĒSĪBAS AUTOMĀTIKAS SISTĒMA.</oddHeader>
    <oddFooter>&amp;C&amp;8&amp;P&amp;R&amp;8&amp;D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K31"/>
  <sheetViews>
    <sheetView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4.140625" style="1" customWidth="1"/>
    <col min="2" max="2" width="10.00390625" style="1" customWidth="1"/>
    <col min="3" max="3" width="32.8515625" style="2" customWidth="1"/>
    <col min="4" max="4" width="16.7109375" style="3" customWidth="1"/>
    <col min="5" max="5" width="16.7109375" style="1" customWidth="1"/>
    <col min="6" max="6" width="16.7109375" style="35" customWidth="1"/>
    <col min="7" max="8" width="16.7109375" style="36" customWidth="1"/>
    <col min="9" max="16384" width="9.140625" style="4" customWidth="1"/>
  </cols>
  <sheetData>
    <row r="1" spans="1:4" ht="14.25">
      <c r="A1" s="6" t="s">
        <v>1</v>
      </c>
      <c r="B1" s="6"/>
      <c r="D1" s="37" t="s">
        <v>9</v>
      </c>
    </row>
    <row r="2" spans="1:4" ht="15">
      <c r="A2" s="6" t="s">
        <v>17</v>
      </c>
      <c r="B2" s="6"/>
      <c r="D2" s="7" t="s">
        <v>2</v>
      </c>
    </row>
    <row r="3" spans="1:4" ht="15">
      <c r="A3" s="6" t="s">
        <v>18</v>
      </c>
      <c r="B3" s="6"/>
      <c r="D3" s="7" t="s">
        <v>4</v>
      </c>
    </row>
    <row r="4" spans="1:7" ht="14.25">
      <c r="A4" s="6" t="s">
        <v>5</v>
      </c>
      <c r="B4" s="6"/>
      <c r="D4" s="8"/>
      <c r="G4" s="38"/>
    </row>
    <row r="5" spans="1:4" ht="14.25">
      <c r="A5" s="212" t="s">
        <v>276</v>
      </c>
      <c r="B5" s="212"/>
      <c r="C5" s="212"/>
      <c r="D5" s="39">
        <f>D24</f>
        <v>0</v>
      </c>
    </row>
    <row r="6" spans="1:4" ht="14.25">
      <c r="A6" s="6" t="s">
        <v>19</v>
      </c>
      <c r="B6" s="6"/>
      <c r="D6" s="39">
        <f>H19</f>
        <v>0</v>
      </c>
    </row>
    <row r="7" spans="1:3" ht="14.25">
      <c r="A7" s="215" t="s">
        <v>275</v>
      </c>
      <c r="B7" s="215"/>
      <c r="C7" s="215"/>
    </row>
    <row r="8" spans="1:9" ht="20.25" customHeight="1">
      <c r="A8" s="208" t="s">
        <v>6</v>
      </c>
      <c r="B8" s="209" t="s">
        <v>20</v>
      </c>
      <c r="C8" s="210" t="s">
        <v>21</v>
      </c>
      <c r="D8" s="216" t="s">
        <v>277</v>
      </c>
      <c r="E8" s="213" t="s">
        <v>22</v>
      </c>
      <c r="F8" s="213"/>
      <c r="G8" s="213"/>
      <c r="H8" s="214" t="s">
        <v>23</v>
      </c>
      <c r="I8" s="9"/>
    </row>
    <row r="9" spans="1:8" ht="78.75" customHeight="1">
      <c r="A9" s="208"/>
      <c r="B9" s="209"/>
      <c r="C9" s="210"/>
      <c r="D9" s="216"/>
      <c r="E9" s="41" t="s">
        <v>278</v>
      </c>
      <c r="F9" s="41" t="s">
        <v>279</v>
      </c>
      <c r="G9" s="41" t="s">
        <v>280</v>
      </c>
      <c r="H9" s="214"/>
    </row>
    <row r="10" spans="1:8" ht="12.75">
      <c r="A10" s="42"/>
      <c r="B10" s="43"/>
      <c r="C10" s="44"/>
      <c r="D10" s="45"/>
      <c r="E10" s="46"/>
      <c r="F10" s="47"/>
      <c r="G10" s="48"/>
      <c r="H10" s="49"/>
    </row>
    <row r="11" spans="1:11" s="58" customFormat="1" ht="12.75">
      <c r="A11" s="50">
        <v>1</v>
      </c>
      <c r="B11" s="51" t="s">
        <v>24</v>
      </c>
      <c r="C11" s="52" t="s">
        <v>25</v>
      </c>
      <c r="D11" s="53"/>
      <c r="E11" s="54"/>
      <c r="F11" s="55"/>
      <c r="G11" s="54"/>
      <c r="H11" s="56"/>
      <c r="I11" s="57"/>
      <c r="J11" s="57"/>
      <c r="K11" s="57"/>
    </row>
    <row r="12" spans="1:11" s="58" customFormat="1" ht="12.75">
      <c r="A12" s="50">
        <v>2</v>
      </c>
      <c r="B12" s="51" t="s">
        <v>26</v>
      </c>
      <c r="C12" s="52" t="s">
        <v>27</v>
      </c>
      <c r="D12" s="53"/>
      <c r="E12" s="54"/>
      <c r="F12" s="55"/>
      <c r="G12" s="54"/>
      <c r="H12" s="56"/>
      <c r="I12" s="57"/>
      <c r="J12" s="57"/>
      <c r="K12" s="57"/>
    </row>
    <row r="13" spans="1:11" s="58" customFormat="1" ht="12.75">
      <c r="A13" s="50">
        <v>3</v>
      </c>
      <c r="B13" s="51" t="s">
        <v>28</v>
      </c>
      <c r="C13" s="52" t="s">
        <v>29</v>
      </c>
      <c r="D13" s="53"/>
      <c r="E13" s="54"/>
      <c r="F13" s="55"/>
      <c r="G13" s="54"/>
      <c r="H13" s="56"/>
      <c r="I13" s="57"/>
      <c r="J13" s="57"/>
      <c r="K13" s="57"/>
    </row>
    <row r="14" spans="1:11" s="58" customFormat="1" ht="12.75">
      <c r="A14" s="50">
        <v>4</v>
      </c>
      <c r="B14" s="51" t="s">
        <v>30</v>
      </c>
      <c r="C14" s="52" t="s">
        <v>31</v>
      </c>
      <c r="D14" s="53"/>
      <c r="E14" s="54"/>
      <c r="F14" s="55"/>
      <c r="G14" s="54"/>
      <c r="H14" s="56"/>
      <c r="I14" s="57"/>
      <c r="J14" s="57"/>
      <c r="K14" s="57"/>
    </row>
    <row r="15" spans="1:11" s="58" customFormat="1" ht="25.5">
      <c r="A15" s="50">
        <v>5</v>
      </c>
      <c r="B15" s="51" t="s">
        <v>32</v>
      </c>
      <c r="C15" s="52" t="s">
        <v>33</v>
      </c>
      <c r="D15" s="53"/>
      <c r="E15" s="54"/>
      <c r="F15" s="55"/>
      <c r="G15" s="54"/>
      <c r="H15" s="56"/>
      <c r="I15" s="57"/>
      <c r="J15" s="57"/>
      <c r="K15" s="57"/>
    </row>
    <row r="16" spans="1:11" s="58" customFormat="1" ht="25.5">
      <c r="A16" s="50">
        <v>6</v>
      </c>
      <c r="B16" s="51" t="s">
        <v>34</v>
      </c>
      <c r="C16" s="52" t="s">
        <v>35</v>
      </c>
      <c r="D16" s="53"/>
      <c r="E16" s="54"/>
      <c r="F16" s="55"/>
      <c r="G16" s="54"/>
      <c r="H16" s="56"/>
      <c r="I16" s="57"/>
      <c r="J16" s="57"/>
      <c r="K16" s="57"/>
    </row>
    <row r="17" spans="1:11" s="58" customFormat="1" ht="25.5">
      <c r="A17" s="50">
        <v>7</v>
      </c>
      <c r="B17" s="51" t="s">
        <v>36</v>
      </c>
      <c r="C17" s="52" t="s">
        <v>37</v>
      </c>
      <c r="D17" s="53"/>
      <c r="E17" s="54"/>
      <c r="F17" s="55"/>
      <c r="G17" s="54"/>
      <c r="H17" s="56"/>
      <c r="I17" s="57"/>
      <c r="J17" s="57"/>
      <c r="K17" s="57"/>
    </row>
    <row r="18" spans="1:11" ht="12.75">
      <c r="A18" s="19"/>
      <c r="B18" s="20"/>
      <c r="C18" s="59"/>
      <c r="D18" s="60"/>
      <c r="E18" s="61"/>
      <c r="F18" s="62"/>
      <c r="G18" s="61"/>
      <c r="H18" s="63"/>
      <c r="I18" s="17"/>
      <c r="J18" s="17"/>
      <c r="K18" s="17"/>
    </row>
    <row r="19" spans="1:11" s="70" customFormat="1" ht="12.75">
      <c r="A19" s="64"/>
      <c r="B19" s="64"/>
      <c r="C19" s="65" t="s">
        <v>38</v>
      </c>
      <c r="D19" s="66">
        <f>SUM(D11:D18)</f>
        <v>0</v>
      </c>
      <c r="E19" s="67">
        <f>SUM(E11:E18)</f>
        <v>0</v>
      </c>
      <c r="F19" s="67">
        <f>SUM(F11:F18)</f>
        <v>0</v>
      </c>
      <c r="G19" s="67">
        <f>SUM(G11:G18)</f>
        <v>0</v>
      </c>
      <c r="H19" s="68">
        <f>SUM(H11:H18)</f>
        <v>0</v>
      </c>
      <c r="I19" s="69"/>
      <c r="J19" s="69">
        <f>E19+F19+G19</f>
        <v>0</v>
      </c>
      <c r="K19" s="69"/>
    </row>
    <row r="20" spans="3:11" ht="12.75">
      <c r="C20" s="24" t="s">
        <v>299</v>
      </c>
      <c r="D20" s="25">
        <f>D19*0.1</f>
        <v>0</v>
      </c>
      <c r="E20" s="71"/>
      <c r="F20" s="72"/>
      <c r="G20" s="72"/>
      <c r="H20" s="72"/>
      <c r="I20" s="17"/>
      <c r="J20" s="17"/>
      <c r="K20" s="17"/>
    </row>
    <row r="21" spans="3:11" ht="12.75">
      <c r="C21" s="73" t="s">
        <v>39</v>
      </c>
      <c r="D21" s="25"/>
      <c r="E21" s="71"/>
      <c r="F21" s="72"/>
      <c r="G21" s="72"/>
      <c r="H21" s="72"/>
      <c r="I21" s="17"/>
      <c r="J21" s="17"/>
      <c r="K21" s="17"/>
    </row>
    <row r="22" spans="3:11" ht="12.75">
      <c r="C22" s="24" t="s">
        <v>300</v>
      </c>
      <c r="D22" s="25">
        <f>D19*0.05</f>
        <v>0</v>
      </c>
      <c r="E22" s="71"/>
      <c r="F22" s="72"/>
      <c r="G22" s="72"/>
      <c r="H22" s="72"/>
      <c r="I22" s="17"/>
      <c r="J22" s="17"/>
      <c r="K22" s="17"/>
    </row>
    <row r="23" spans="3:11" ht="25.5">
      <c r="C23" s="24" t="s">
        <v>40</v>
      </c>
      <c r="D23" s="25">
        <f>E19*0.2409</f>
        <v>0</v>
      </c>
      <c r="E23" s="71"/>
      <c r="F23" s="72"/>
      <c r="G23" s="72"/>
      <c r="H23" s="72"/>
      <c r="I23" s="17"/>
      <c r="J23" s="17"/>
      <c r="K23" s="17"/>
    </row>
    <row r="24" spans="1:11" s="70" customFormat="1" ht="12.75">
      <c r="A24" s="64"/>
      <c r="B24" s="64"/>
      <c r="C24" s="74" t="s">
        <v>41</v>
      </c>
      <c r="D24" s="75">
        <f>SUM(D19:D23)</f>
        <v>0</v>
      </c>
      <c r="E24" s="76"/>
      <c r="F24" s="77"/>
      <c r="G24" s="77"/>
      <c r="H24" s="77"/>
      <c r="I24" s="69"/>
      <c r="J24" s="69"/>
      <c r="K24" s="69"/>
    </row>
    <row r="25" spans="4:11" ht="12.75">
      <c r="D25" s="78"/>
      <c r="E25" s="71"/>
      <c r="F25" s="72"/>
      <c r="G25" s="72"/>
      <c r="H25" s="72"/>
      <c r="I25" s="17"/>
      <c r="J25" s="17"/>
      <c r="K25" s="17"/>
    </row>
    <row r="26" spans="3:11" ht="12.75">
      <c r="C26" s="79" t="s">
        <v>15</v>
      </c>
      <c r="D26" s="78"/>
      <c r="E26" s="71"/>
      <c r="F26" s="80"/>
      <c r="G26" s="72"/>
      <c r="H26" s="72"/>
      <c r="I26" s="17"/>
      <c r="J26" s="17"/>
      <c r="K26" s="17"/>
    </row>
    <row r="27" spans="4:11" ht="12.75">
      <c r="D27" s="78"/>
      <c r="E27" s="71"/>
      <c r="F27" s="80"/>
      <c r="G27" s="72"/>
      <c r="H27" s="72"/>
      <c r="I27" s="17"/>
      <c r="J27" s="17"/>
      <c r="K27" s="17"/>
    </row>
    <row r="28" spans="3:11" ht="12.75">
      <c r="C28" s="79" t="s">
        <v>16</v>
      </c>
      <c r="D28" s="78"/>
      <c r="E28" s="71"/>
      <c r="F28" s="80"/>
      <c r="G28" s="72"/>
      <c r="H28" s="72"/>
      <c r="I28" s="17"/>
      <c r="J28" s="17"/>
      <c r="K28" s="17"/>
    </row>
    <row r="29" spans="4:11" ht="12.75">
      <c r="D29" s="78"/>
      <c r="E29" s="71"/>
      <c r="F29" s="80"/>
      <c r="G29" s="72"/>
      <c r="H29" s="72"/>
      <c r="I29" s="17"/>
      <c r="J29" s="17"/>
      <c r="K29" s="17"/>
    </row>
    <row r="30" spans="4:11" ht="13.5" thickBot="1">
      <c r="D30" s="78"/>
      <c r="E30" s="71"/>
      <c r="F30" s="72"/>
      <c r="G30" s="72"/>
      <c r="H30" s="72"/>
      <c r="I30" s="17"/>
      <c r="J30" s="17"/>
      <c r="K30" s="17"/>
    </row>
    <row r="31" ht="16.5" thickBot="1" thickTop="1">
      <c r="E31" s="225"/>
    </row>
    <row r="32" ht="13.5" thickTop="1"/>
  </sheetData>
  <sheetProtection selectLockedCells="1" selectUnlockedCells="1"/>
  <mergeCells count="8">
    <mergeCell ref="E8:G8"/>
    <mergeCell ref="H8:H9"/>
    <mergeCell ref="A5:C5"/>
    <mergeCell ref="A7:C7"/>
    <mergeCell ref="A8:A9"/>
    <mergeCell ref="B8:B9"/>
    <mergeCell ref="C8:C9"/>
    <mergeCell ref="D8:D9"/>
  </mergeCells>
  <printOptions/>
  <pageMargins left="0.7479166666666667" right="0.7479166666666667" top="0.7875" bottom="0.5118055555555556" header="0.5118055555555555" footer="0.27569444444444446"/>
  <pageSetup horizontalDpi="300" verticalDpi="300" orientation="landscape" paperSize="9" r:id="rId1"/>
  <headerFooter alignWithMargins="0">
    <oddHeader xml:space="preserve">&amp;C&amp;12&amp;UKOPSAVILKUMS PA DARBU VEIDIEM  Nr.1 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="90" zoomScaleNormal="90" zoomScalePageLayoutView="0" workbookViewId="0" topLeftCell="A4">
      <selection activeCell="G14" sqref="G14"/>
    </sheetView>
  </sheetViews>
  <sheetFormatPr defaultColWidth="9.140625" defaultRowHeight="12.75"/>
  <cols>
    <col min="1" max="1" width="5.7109375" style="1" customWidth="1"/>
    <col min="2" max="2" width="39.7109375" style="2" customWidth="1"/>
    <col min="3" max="3" width="4.7109375" style="3" customWidth="1"/>
    <col min="4" max="4" width="6.8515625" style="1" customWidth="1"/>
    <col min="5" max="5" width="6.28125" style="1" customWidth="1"/>
    <col min="6" max="6" width="6.57421875" style="35" customWidth="1"/>
    <col min="7" max="7" width="6.421875" style="36" customWidth="1"/>
    <col min="8" max="8" width="6.8515625" style="36" customWidth="1"/>
    <col min="9" max="9" width="6.28125" style="36" customWidth="1"/>
    <col min="10" max="10" width="6.57421875" style="36" customWidth="1"/>
    <col min="11" max="14" width="8.421875" style="36" customWidth="1"/>
    <col min="15" max="15" width="9.421875" style="4" customWidth="1"/>
    <col min="16" max="16" width="9.140625" style="4" customWidth="1"/>
    <col min="17" max="17" width="11.57421875" style="4" customWidth="1"/>
    <col min="18" max="16384" width="9.140625" style="4" customWidth="1"/>
  </cols>
  <sheetData>
    <row r="1" spans="1:15" ht="14.25">
      <c r="A1" s="81" t="s">
        <v>1</v>
      </c>
      <c r="B1" s="82"/>
      <c r="C1" s="37" t="s">
        <v>9</v>
      </c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6"/>
    </row>
    <row r="2" spans="1:15" ht="15">
      <c r="A2" s="81" t="s">
        <v>17</v>
      </c>
      <c r="B2" s="82"/>
      <c r="C2" s="7" t="s">
        <v>2</v>
      </c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6"/>
    </row>
    <row r="3" spans="1:15" ht="15">
      <c r="A3" s="81" t="s">
        <v>18</v>
      </c>
      <c r="B3" s="82"/>
      <c r="C3" s="7" t="s">
        <v>4</v>
      </c>
      <c r="D3" s="83"/>
      <c r="E3" s="83"/>
      <c r="F3" s="84"/>
      <c r="G3" s="85"/>
      <c r="H3" s="85"/>
      <c r="I3" s="85"/>
      <c r="J3" s="85"/>
      <c r="K3" s="85"/>
      <c r="L3" s="85"/>
      <c r="M3" s="85"/>
      <c r="N3" s="85"/>
      <c r="O3" s="86"/>
    </row>
    <row r="4" spans="1:15" ht="14.25">
      <c r="A4" s="81" t="s">
        <v>5</v>
      </c>
      <c r="B4" s="82"/>
      <c r="C4" s="87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6"/>
    </row>
    <row r="5" spans="1:15" ht="14.25">
      <c r="A5" s="217" t="s">
        <v>281</v>
      </c>
      <c r="B5" s="217"/>
      <c r="C5" s="217"/>
      <c r="D5" s="217"/>
      <c r="E5" s="217"/>
      <c r="F5" s="217"/>
      <c r="G5" s="217"/>
      <c r="H5" s="217"/>
      <c r="I5" s="85"/>
      <c r="J5" s="218" t="s">
        <v>284</v>
      </c>
      <c r="K5" s="218"/>
      <c r="L5" s="218"/>
      <c r="M5" s="218"/>
      <c r="N5" s="218"/>
      <c r="O5" s="89">
        <f>O35</f>
        <v>0</v>
      </c>
    </row>
    <row r="6" spans="1:15" ht="14.25">
      <c r="A6" s="215" t="s">
        <v>275</v>
      </c>
      <c r="B6" s="215"/>
      <c r="C6" s="88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6"/>
    </row>
    <row r="7" spans="1:16" ht="20.25" customHeight="1">
      <c r="A7" s="208" t="s">
        <v>6</v>
      </c>
      <c r="B7" s="219" t="s">
        <v>42</v>
      </c>
      <c r="C7" s="216" t="s">
        <v>43</v>
      </c>
      <c r="D7" s="208" t="s">
        <v>44</v>
      </c>
      <c r="E7" s="220" t="s">
        <v>45</v>
      </c>
      <c r="F7" s="220"/>
      <c r="G7" s="220"/>
      <c r="H7" s="220"/>
      <c r="I7" s="220"/>
      <c r="J7" s="220"/>
      <c r="K7" s="221" t="s">
        <v>46</v>
      </c>
      <c r="L7" s="221"/>
      <c r="M7" s="221"/>
      <c r="N7" s="221"/>
      <c r="O7" s="221"/>
      <c r="P7" s="9"/>
    </row>
    <row r="8" spans="1:15" ht="78.75" customHeight="1">
      <c r="A8" s="208"/>
      <c r="B8" s="219"/>
      <c r="C8" s="216"/>
      <c r="D8" s="208"/>
      <c r="E8" s="40" t="s">
        <v>47</v>
      </c>
      <c r="F8" s="40" t="s">
        <v>285</v>
      </c>
      <c r="G8" s="41" t="s">
        <v>278</v>
      </c>
      <c r="H8" s="41" t="s">
        <v>279</v>
      </c>
      <c r="I8" s="41" t="s">
        <v>280</v>
      </c>
      <c r="J8" s="41" t="s">
        <v>286</v>
      </c>
      <c r="K8" s="41" t="s">
        <v>23</v>
      </c>
      <c r="L8" s="41" t="s">
        <v>278</v>
      </c>
      <c r="M8" s="41" t="s">
        <v>279</v>
      </c>
      <c r="N8" s="41" t="s">
        <v>280</v>
      </c>
      <c r="O8" s="41" t="s">
        <v>287</v>
      </c>
    </row>
    <row r="9" spans="1:15" ht="12.75">
      <c r="A9" s="90"/>
      <c r="B9" s="91"/>
      <c r="C9" s="92"/>
      <c r="D9" s="43"/>
      <c r="E9" s="93"/>
      <c r="F9" s="47"/>
      <c r="G9" s="94"/>
      <c r="H9" s="49"/>
      <c r="I9" s="94"/>
      <c r="J9" s="49"/>
      <c r="K9" s="94"/>
      <c r="L9" s="49"/>
      <c r="M9" s="94"/>
      <c r="N9" s="49"/>
      <c r="O9" s="95"/>
    </row>
    <row r="10" spans="1:15" s="103" customFormat="1" ht="14.25">
      <c r="A10" s="96">
        <v>1</v>
      </c>
      <c r="B10" s="97" t="s">
        <v>48</v>
      </c>
      <c r="C10" s="98" t="s">
        <v>49</v>
      </c>
      <c r="D10" s="99">
        <v>4</v>
      </c>
      <c r="E10" s="100"/>
      <c r="F10" s="101"/>
      <c r="G10" s="102"/>
      <c r="H10" s="101"/>
      <c r="I10" s="102"/>
      <c r="J10" s="101"/>
      <c r="K10" s="102"/>
      <c r="L10" s="101"/>
      <c r="M10" s="102"/>
      <c r="N10" s="101"/>
      <c r="O10" s="101"/>
    </row>
    <row r="11" spans="1:15" s="58" customFormat="1" ht="51">
      <c r="A11" s="104">
        <v>2</v>
      </c>
      <c r="B11" s="105" t="s">
        <v>50</v>
      </c>
      <c r="C11" s="106" t="s">
        <v>51</v>
      </c>
      <c r="D11" s="107">
        <v>1.5</v>
      </c>
      <c r="E11" s="108"/>
      <c r="F11" s="109"/>
      <c r="G11" s="110"/>
      <c r="H11" s="111"/>
      <c r="I11" s="110"/>
      <c r="J11" s="111"/>
      <c r="K11" s="110"/>
      <c r="L11" s="111"/>
      <c r="M11" s="110"/>
      <c r="N11" s="111"/>
      <c r="O11" s="111"/>
    </row>
    <row r="12" spans="1:15" s="103" customFormat="1" ht="14.25">
      <c r="A12" s="104">
        <v>3</v>
      </c>
      <c r="B12" s="112" t="s">
        <v>52</v>
      </c>
      <c r="C12" s="98" t="s">
        <v>49</v>
      </c>
      <c r="D12" s="99">
        <v>2.5</v>
      </c>
      <c r="E12" s="113"/>
      <c r="F12" s="109"/>
      <c r="G12" s="102"/>
      <c r="H12" s="101"/>
      <c r="I12" s="102"/>
      <c r="J12" s="101"/>
      <c r="K12" s="102"/>
      <c r="L12" s="101"/>
      <c r="M12" s="102"/>
      <c r="N12" s="101"/>
      <c r="O12" s="101"/>
    </row>
    <row r="13" spans="1:15" s="103" customFormat="1" ht="14.25">
      <c r="A13" s="104">
        <v>4</v>
      </c>
      <c r="B13" s="114" t="s">
        <v>53</v>
      </c>
      <c r="C13" s="115" t="s">
        <v>49</v>
      </c>
      <c r="D13" s="116">
        <v>1.5</v>
      </c>
      <c r="E13" s="117"/>
      <c r="F13" s="109"/>
      <c r="G13" s="118"/>
      <c r="H13" s="109"/>
      <c r="I13" s="118"/>
      <c r="J13" s="109"/>
      <c r="K13" s="118"/>
      <c r="L13" s="109"/>
      <c r="M13" s="118"/>
      <c r="N13" s="111"/>
      <c r="O13" s="101"/>
    </row>
    <row r="14" spans="1:15" s="58" customFormat="1" ht="25.5">
      <c r="A14" s="104">
        <v>5</v>
      </c>
      <c r="B14" s="105" t="s">
        <v>54</v>
      </c>
      <c r="C14" s="106" t="s">
        <v>55</v>
      </c>
      <c r="D14" s="107">
        <v>21.5</v>
      </c>
      <c r="E14" s="108"/>
      <c r="F14" s="109"/>
      <c r="G14" s="110"/>
      <c r="H14" s="111"/>
      <c r="I14" s="110"/>
      <c r="J14" s="111"/>
      <c r="K14" s="110"/>
      <c r="L14" s="111"/>
      <c r="M14" s="110"/>
      <c r="N14" s="111"/>
      <c r="O14" s="111"/>
    </row>
    <row r="15" spans="1:15" s="58" customFormat="1" ht="25.5">
      <c r="A15" s="104">
        <v>6</v>
      </c>
      <c r="B15" s="119" t="s">
        <v>56</v>
      </c>
      <c r="C15" s="120" t="s">
        <v>55</v>
      </c>
      <c r="D15" s="121">
        <v>182</v>
      </c>
      <c r="E15" s="122"/>
      <c r="F15" s="109"/>
      <c r="G15" s="123"/>
      <c r="H15" s="124"/>
      <c r="I15" s="123"/>
      <c r="J15" s="124"/>
      <c r="K15" s="123"/>
      <c r="L15" s="124"/>
      <c r="M15" s="123"/>
      <c r="N15" s="124"/>
      <c r="O15" s="124"/>
    </row>
    <row r="16" spans="1:15" s="58" customFormat="1" ht="25.5">
      <c r="A16" s="104">
        <v>7</v>
      </c>
      <c r="B16" s="119" t="s">
        <v>57</v>
      </c>
      <c r="C16" s="120" t="s">
        <v>55</v>
      </c>
      <c r="D16" s="125">
        <v>182</v>
      </c>
      <c r="E16" s="122"/>
      <c r="F16" s="109"/>
      <c r="G16" s="123"/>
      <c r="H16" s="124"/>
      <c r="I16" s="123"/>
      <c r="J16" s="124"/>
      <c r="K16" s="123"/>
      <c r="L16" s="124"/>
      <c r="M16" s="123"/>
      <c r="N16" s="124"/>
      <c r="O16" s="124"/>
    </row>
    <row r="17" spans="1:15" s="58" customFormat="1" ht="25.5">
      <c r="A17" s="104">
        <v>8</v>
      </c>
      <c r="B17" s="119" t="s">
        <v>58</v>
      </c>
      <c r="C17" s="120" t="s">
        <v>55</v>
      </c>
      <c r="D17" s="107">
        <v>37.2</v>
      </c>
      <c r="E17" s="122"/>
      <c r="F17" s="109"/>
      <c r="G17" s="123"/>
      <c r="H17" s="124"/>
      <c r="I17" s="123"/>
      <c r="J17" s="124"/>
      <c r="K17" s="123"/>
      <c r="L17" s="124"/>
      <c r="M17" s="123"/>
      <c r="N17" s="124"/>
      <c r="O17" s="124"/>
    </row>
    <row r="18" spans="1:15" s="58" customFormat="1" ht="25.5">
      <c r="A18" s="104">
        <v>9</v>
      </c>
      <c r="B18" s="119" t="s">
        <v>59</v>
      </c>
      <c r="C18" s="120" t="s">
        <v>55</v>
      </c>
      <c r="D18" s="126">
        <v>21</v>
      </c>
      <c r="E18" s="122"/>
      <c r="F18" s="109"/>
      <c r="G18" s="123"/>
      <c r="H18" s="124"/>
      <c r="I18" s="123"/>
      <c r="J18" s="124"/>
      <c r="K18" s="123"/>
      <c r="L18" s="124"/>
      <c r="M18" s="123"/>
      <c r="N18" s="124"/>
      <c r="O18" s="124"/>
    </row>
    <row r="19" spans="1:15" s="58" customFormat="1" ht="25.5">
      <c r="A19" s="104">
        <v>10</v>
      </c>
      <c r="B19" s="119" t="s">
        <v>60</v>
      </c>
      <c r="C19" s="120" t="s">
        <v>55</v>
      </c>
      <c r="D19" s="127">
        <v>245</v>
      </c>
      <c r="E19" s="122"/>
      <c r="F19" s="109"/>
      <c r="G19" s="123"/>
      <c r="H19" s="124"/>
      <c r="I19" s="123"/>
      <c r="J19" s="124"/>
      <c r="K19" s="123"/>
      <c r="L19" s="124"/>
      <c r="M19" s="123"/>
      <c r="N19" s="124"/>
      <c r="O19" s="124"/>
    </row>
    <row r="20" spans="1:15" s="58" customFormat="1" ht="25.5">
      <c r="A20" s="104">
        <v>11</v>
      </c>
      <c r="B20" s="119" t="s">
        <v>61</v>
      </c>
      <c r="C20" s="120" t="s">
        <v>55</v>
      </c>
      <c r="D20" s="107">
        <v>140.5</v>
      </c>
      <c r="E20" s="122"/>
      <c r="F20" s="109"/>
      <c r="G20" s="123"/>
      <c r="H20" s="124"/>
      <c r="I20" s="123"/>
      <c r="J20" s="124"/>
      <c r="K20" s="123"/>
      <c r="L20" s="124"/>
      <c r="M20" s="123"/>
      <c r="N20" s="124"/>
      <c r="O20" s="124"/>
    </row>
    <row r="21" spans="1:15" s="58" customFormat="1" ht="25.5">
      <c r="A21" s="104">
        <v>12</v>
      </c>
      <c r="B21" s="119" t="s">
        <v>62</v>
      </c>
      <c r="C21" s="120" t="s">
        <v>55</v>
      </c>
      <c r="D21" s="121">
        <v>70</v>
      </c>
      <c r="E21" s="122"/>
      <c r="F21" s="109"/>
      <c r="G21" s="123"/>
      <c r="H21" s="124"/>
      <c r="I21" s="123"/>
      <c r="J21" s="124"/>
      <c r="K21" s="123"/>
      <c r="L21" s="124"/>
      <c r="M21" s="123"/>
      <c r="N21" s="124"/>
      <c r="O21" s="124"/>
    </row>
    <row r="22" spans="1:15" s="58" customFormat="1" ht="45" customHeight="1">
      <c r="A22" s="104">
        <v>13</v>
      </c>
      <c r="B22" s="119" t="s">
        <v>63</v>
      </c>
      <c r="C22" s="120" t="s">
        <v>64</v>
      </c>
      <c r="D22" s="126">
        <v>4</v>
      </c>
      <c r="E22" s="122"/>
      <c r="F22" s="111"/>
      <c r="G22" s="123"/>
      <c r="H22" s="124"/>
      <c r="I22" s="123"/>
      <c r="J22" s="128"/>
      <c r="K22" s="123"/>
      <c r="L22" s="124"/>
      <c r="M22" s="123"/>
      <c r="N22" s="124"/>
      <c r="O22" s="124"/>
    </row>
    <row r="23" spans="1:15" s="58" customFormat="1" ht="37.5" customHeight="1">
      <c r="A23" s="104">
        <v>14</v>
      </c>
      <c r="B23" s="119" t="s">
        <v>65</v>
      </c>
      <c r="C23" s="120" t="s">
        <v>64</v>
      </c>
      <c r="D23" s="127">
        <v>3</v>
      </c>
      <c r="E23" s="122"/>
      <c r="F23" s="124"/>
      <c r="G23" s="123"/>
      <c r="H23" s="124"/>
      <c r="I23" s="123"/>
      <c r="J23" s="129"/>
      <c r="K23" s="123"/>
      <c r="L23" s="124"/>
      <c r="M23" s="123"/>
      <c r="N23" s="124"/>
      <c r="O23" s="124"/>
    </row>
    <row r="24" spans="1:15" s="58" customFormat="1" ht="32.25" customHeight="1">
      <c r="A24" s="104">
        <v>15</v>
      </c>
      <c r="B24" s="119" t="s">
        <v>66</v>
      </c>
      <c r="C24" s="120" t="s">
        <v>64</v>
      </c>
      <c r="D24" s="127">
        <v>1</v>
      </c>
      <c r="E24" s="122"/>
      <c r="F24" s="124"/>
      <c r="G24" s="123"/>
      <c r="H24" s="124"/>
      <c r="I24" s="123"/>
      <c r="J24" s="129"/>
      <c r="K24" s="123"/>
      <c r="L24" s="124"/>
      <c r="M24" s="123"/>
      <c r="N24" s="124"/>
      <c r="O24" s="124"/>
    </row>
    <row r="25" spans="1:15" s="58" customFormat="1" ht="39" customHeight="1">
      <c r="A25" s="104">
        <v>16</v>
      </c>
      <c r="B25" s="119" t="s">
        <v>67</v>
      </c>
      <c r="C25" s="120" t="s">
        <v>64</v>
      </c>
      <c r="D25" s="127">
        <v>1</v>
      </c>
      <c r="E25" s="122"/>
      <c r="F25" s="124"/>
      <c r="G25" s="123"/>
      <c r="H25" s="124"/>
      <c r="I25" s="123"/>
      <c r="J25" s="129"/>
      <c r="K25" s="123"/>
      <c r="L25" s="124"/>
      <c r="M25" s="123"/>
      <c r="N25" s="124"/>
      <c r="O25" s="124"/>
    </row>
    <row r="26" spans="1:15" s="58" customFormat="1" ht="34.5" customHeight="1">
      <c r="A26" s="104">
        <v>17</v>
      </c>
      <c r="B26" s="119" t="s">
        <v>68</v>
      </c>
      <c r="C26" s="120" t="s">
        <v>64</v>
      </c>
      <c r="D26" s="127">
        <v>5</v>
      </c>
      <c r="E26" s="122"/>
      <c r="F26" s="124"/>
      <c r="G26" s="123"/>
      <c r="H26" s="124"/>
      <c r="I26" s="123"/>
      <c r="J26" s="129"/>
      <c r="K26" s="123"/>
      <c r="L26" s="124"/>
      <c r="M26" s="123"/>
      <c r="N26" s="124"/>
      <c r="O26" s="124"/>
    </row>
    <row r="27" spans="1:17" s="58" customFormat="1" ht="38.25">
      <c r="A27" s="104">
        <v>18</v>
      </c>
      <c r="B27" s="204" t="s">
        <v>69</v>
      </c>
      <c r="C27" s="120" t="s">
        <v>70</v>
      </c>
      <c r="D27" s="127">
        <v>40</v>
      </c>
      <c r="E27" s="122"/>
      <c r="F27" s="101"/>
      <c r="G27" s="123"/>
      <c r="H27" s="124"/>
      <c r="I27" s="123"/>
      <c r="J27" s="111"/>
      <c r="K27" s="123"/>
      <c r="L27" s="124"/>
      <c r="M27" s="123"/>
      <c r="N27" s="124"/>
      <c r="O27" s="124"/>
      <c r="Q27"/>
    </row>
    <row r="28" spans="1:17" s="58" customFormat="1" ht="25.5">
      <c r="A28" s="104">
        <v>19</v>
      </c>
      <c r="B28" s="204" t="s">
        <v>71</v>
      </c>
      <c r="C28" s="120"/>
      <c r="D28" s="127"/>
      <c r="E28" s="122"/>
      <c r="F28" s="101"/>
      <c r="G28" s="123"/>
      <c r="H28" s="124"/>
      <c r="I28" s="123"/>
      <c r="J28" s="111"/>
      <c r="K28" s="123"/>
      <c r="L28" s="124"/>
      <c r="M28" s="123"/>
      <c r="N28" s="124"/>
      <c r="O28" s="124"/>
      <c r="Q28"/>
    </row>
    <row r="29" spans="1:17" s="58" customFormat="1" ht="25.5">
      <c r="A29" s="104">
        <v>20</v>
      </c>
      <c r="B29" s="204" t="s">
        <v>72</v>
      </c>
      <c r="C29" s="120"/>
      <c r="D29" s="127"/>
      <c r="E29" s="122"/>
      <c r="F29" s="101"/>
      <c r="G29" s="123"/>
      <c r="H29" s="124"/>
      <c r="I29" s="123"/>
      <c r="J29" s="111"/>
      <c r="K29" s="123"/>
      <c r="L29" s="124"/>
      <c r="M29" s="123"/>
      <c r="N29" s="124"/>
      <c r="O29" s="124"/>
      <c r="Q29"/>
    </row>
    <row r="30" spans="1:17" s="58" customFormat="1" ht="12.75">
      <c r="A30" s="104">
        <v>21</v>
      </c>
      <c r="B30" s="204" t="s">
        <v>73</v>
      </c>
      <c r="C30" s="120"/>
      <c r="D30" s="127"/>
      <c r="E30" s="122"/>
      <c r="F30" s="101"/>
      <c r="G30" s="123"/>
      <c r="H30" s="124"/>
      <c r="I30" s="123"/>
      <c r="J30" s="111"/>
      <c r="K30" s="123"/>
      <c r="L30" s="124"/>
      <c r="M30" s="123"/>
      <c r="N30" s="124"/>
      <c r="O30" s="124"/>
      <c r="Q30"/>
    </row>
    <row r="31" spans="1:17" s="58" customFormat="1" ht="25.5">
      <c r="A31" s="104">
        <v>22</v>
      </c>
      <c r="B31" s="204" t="s">
        <v>74</v>
      </c>
      <c r="C31" s="120"/>
      <c r="D31" s="127"/>
      <c r="E31" s="122"/>
      <c r="F31" s="101"/>
      <c r="G31" s="123"/>
      <c r="H31" s="124"/>
      <c r="I31" s="123"/>
      <c r="J31" s="111"/>
      <c r="K31" s="123"/>
      <c r="L31" s="124"/>
      <c r="M31" s="123"/>
      <c r="N31" s="124"/>
      <c r="O31" s="124"/>
      <c r="Q31"/>
    </row>
    <row r="32" spans="1:15" ht="12.75">
      <c r="A32" s="104">
        <v>23</v>
      </c>
      <c r="B32" s="130" t="s">
        <v>75</v>
      </c>
      <c r="C32" s="131" t="s">
        <v>76</v>
      </c>
      <c r="D32" s="132">
        <v>1</v>
      </c>
      <c r="E32" s="133"/>
      <c r="F32" s="134"/>
      <c r="G32" s="135"/>
      <c r="H32" s="136"/>
      <c r="I32" s="137"/>
      <c r="J32" s="128"/>
      <c r="K32" s="135"/>
      <c r="L32" s="138"/>
      <c r="M32" s="135"/>
      <c r="N32" s="138"/>
      <c r="O32" s="111"/>
    </row>
    <row r="33" spans="1:15" s="147" customFormat="1" ht="12.75">
      <c r="A33" s="139"/>
      <c r="B33" s="140" t="s">
        <v>11</v>
      </c>
      <c r="C33" s="141"/>
      <c r="D33" s="139"/>
      <c r="E33" s="142"/>
      <c r="F33" s="143"/>
      <c r="G33" s="144"/>
      <c r="H33" s="145"/>
      <c r="I33" s="144"/>
      <c r="J33" s="145"/>
      <c r="K33" s="144">
        <f>SUM(K10:K32)</f>
        <v>0</v>
      </c>
      <c r="L33" s="145">
        <f>SUM(L10:L32)</f>
        <v>0</v>
      </c>
      <c r="M33" s="144">
        <f>SUM(M10:M32)</f>
        <v>0</v>
      </c>
      <c r="N33" s="145">
        <f>SUM(N10:N32)</f>
        <v>0</v>
      </c>
      <c r="O33" s="146">
        <f>SUM(O10:O32)</f>
        <v>0</v>
      </c>
    </row>
    <row r="34" spans="10:15" ht="12.75">
      <c r="J34" s="148" t="s">
        <v>282</v>
      </c>
      <c r="K34" s="149"/>
      <c r="L34" s="149"/>
      <c r="M34" s="149">
        <f>M33*0.05</f>
        <v>0</v>
      </c>
      <c r="N34" s="149"/>
      <c r="O34" s="150">
        <f>M34</f>
        <v>0</v>
      </c>
    </row>
    <row r="35" spans="10:15" ht="12.75">
      <c r="J35" s="148" t="s">
        <v>77</v>
      </c>
      <c r="K35" s="151">
        <f>SUM(K33:K34)</f>
        <v>0</v>
      </c>
      <c r="L35" s="151">
        <f>SUM(L33:L34)</f>
        <v>0</v>
      </c>
      <c r="M35" s="151">
        <f>SUM(M33:M34)</f>
        <v>0</v>
      </c>
      <c r="N35" s="151">
        <f>SUM(N33:N34)</f>
        <v>0</v>
      </c>
      <c r="O35" s="152">
        <f>SUM(O33:O34)</f>
        <v>0</v>
      </c>
    </row>
    <row r="36" spans="10:15" ht="12.75">
      <c r="J36" s="148"/>
      <c r="K36" s="153"/>
      <c r="L36" s="153"/>
      <c r="M36" s="153"/>
      <c r="N36" s="153"/>
      <c r="O36" s="154"/>
    </row>
    <row r="37" spans="2:5" ht="12.75">
      <c r="B37" s="79" t="s">
        <v>15</v>
      </c>
      <c r="E37" s="34"/>
    </row>
    <row r="38" ht="12.75">
      <c r="E38" s="34"/>
    </row>
    <row r="39" spans="2:5" ht="12.75">
      <c r="B39" s="79" t="s">
        <v>16</v>
      </c>
      <c r="E39" s="34"/>
    </row>
    <row r="40" ht="12.75">
      <c r="E40" s="34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</sheetData>
  <sheetProtection selectLockedCells="1" selectUnlockedCells="1"/>
  <mergeCells count="9">
    <mergeCell ref="A5:H5"/>
    <mergeCell ref="A6:B6"/>
    <mergeCell ref="J5:N5"/>
    <mergeCell ref="A7:A8"/>
    <mergeCell ref="B7:B8"/>
    <mergeCell ref="C7:C8"/>
    <mergeCell ref="D7:D8"/>
    <mergeCell ref="E7:J7"/>
    <mergeCell ref="K7:O7"/>
  </mergeCells>
  <printOptions/>
  <pageMargins left="0.4722222222222222" right="0.43333333333333335" top="1.023611111111111" bottom="0.5118055555555556" header="0.5118055555555555" footer="0.2361111111111111"/>
  <pageSetup horizontalDpi="300" verticalDpi="300" orientation="landscape" paperSize="9" r:id="rId2"/>
  <headerFooter alignWithMargins="0">
    <oddHeader>&amp;C&amp;12LOKĀLĀ TĀME Nr. 1-1
&amp;"Arial,Bold"&amp;UVISPĀRĒJIE BŪVDARBI.</oddHeader>
    <oddFooter>&amp;C&amp;8&amp;P&amp;R&amp;8&amp;D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zoomScalePageLayoutView="0" workbookViewId="0" topLeftCell="A1">
      <selection activeCell="F28" sqref="F28"/>
    </sheetView>
  </sheetViews>
  <sheetFormatPr defaultColWidth="9.140625" defaultRowHeight="12.75"/>
  <cols>
    <col min="1" max="1" width="5.7109375" style="1" customWidth="1"/>
    <col min="2" max="2" width="39.7109375" style="2" customWidth="1"/>
    <col min="3" max="3" width="4.7109375" style="3" customWidth="1"/>
    <col min="4" max="4" width="6.8515625" style="1" customWidth="1"/>
    <col min="5" max="5" width="6.28125" style="1" customWidth="1"/>
    <col min="6" max="6" width="6.57421875" style="35" customWidth="1"/>
    <col min="7" max="7" width="6.421875" style="36" customWidth="1"/>
    <col min="8" max="8" width="6.8515625" style="36" customWidth="1"/>
    <col min="9" max="9" width="6.28125" style="36" customWidth="1"/>
    <col min="10" max="10" width="6.57421875" style="36" customWidth="1"/>
    <col min="11" max="14" width="8.421875" style="36" customWidth="1"/>
    <col min="15" max="15" width="9.421875" style="4" customWidth="1"/>
    <col min="16" max="17" width="9.140625" style="4" customWidth="1"/>
    <col min="18" max="18" width="11.57421875" style="4" customWidth="1"/>
    <col min="19" max="16384" width="9.140625" style="4" customWidth="1"/>
  </cols>
  <sheetData>
    <row r="1" spans="1:15" ht="14.25">
      <c r="A1" s="81" t="s">
        <v>1</v>
      </c>
      <c r="B1" s="82"/>
      <c r="C1" s="37" t="s">
        <v>9</v>
      </c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6"/>
    </row>
    <row r="2" spans="1:15" ht="15">
      <c r="A2" s="81" t="s">
        <v>17</v>
      </c>
      <c r="B2" s="82"/>
      <c r="C2" s="7" t="s">
        <v>2</v>
      </c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6"/>
    </row>
    <row r="3" spans="1:15" ht="15">
      <c r="A3" s="81" t="s">
        <v>18</v>
      </c>
      <c r="B3" s="82"/>
      <c r="C3" s="7" t="s">
        <v>4</v>
      </c>
      <c r="D3" s="83"/>
      <c r="E3" s="83"/>
      <c r="F3" s="84"/>
      <c r="G3" s="85"/>
      <c r="H3" s="85"/>
      <c r="I3" s="85"/>
      <c r="J3" s="85"/>
      <c r="K3" s="85"/>
      <c r="L3" s="85"/>
      <c r="M3" s="85"/>
      <c r="N3" s="85"/>
      <c r="O3" s="86"/>
    </row>
    <row r="4" spans="1:15" ht="14.25">
      <c r="A4" s="81" t="s">
        <v>5</v>
      </c>
      <c r="B4" s="82"/>
      <c r="C4" s="87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6"/>
    </row>
    <row r="5" spans="1:15" ht="14.25">
      <c r="A5" s="217" t="s">
        <v>288</v>
      </c>
      <c r="B5" s="217"/>
      <c r="C5" s="217"/>
      <c r="D5" s="217"/>
      <c r="E5" s="217"/>
      <c r="F5" s="217"/>
      <c r="G5" s="217"/>
      <c r="H5" s="217"/>
      <c r="I5" s="85"/>
      <c r="J5" s="218" t="s">
        <v>284</v>
      </c>
      <c r="K5" s="218"/>
      <c r="L5" s="218"/>
      <c r="M5" s="218"/>
      <c r="N5" s="218"/>
      <c r="O5" s="89">
        <f>O36</f>
        <v>0</v>
      </c>
    </row>
    <row r="6" spans="1:15" ht="14.25">
      <c r="A6" s="215" t="s">
        <v>275</v>
      </c>
      <c r="B6" s="215"/>
      <c r="C6" s="88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6"/>
    </row>
    <row r="7" spans="1:16" ht="20.25" customHeight="1">
      <c r="A7" s="208" t="s">
        <v>6</v>
      </c>
      <c r="B7" s="219" t="s">
        <v>42</v>
      </c>
      <c r="C7" s="216" t="s">
        <v>43</v>
      </c>
      <c r="D7" s="208" t="s">
        <v>44</v>
      </c>
      <c r="E7" s="220" t="s">
        <v>45</v>
      </c>
      <c r="F7" s="220"/>
      <c r="G7" s="220"/>
      <c r="H7" s="220"/>
      <c r="I7" s="220"/>
      <c r="J7" s="220"/>
      <c r="K7" s="221" t="s">
        <v>46</v>
      </c>
      <c r="L7" s="221"/>
      <c r="M7" s="221"/>
      <c r="N7" s="221"/>
      <c r="O7" s="221"/>
      <c r="P7" s="9"/>
    </row>
    <row r="8" spans="1:15" ht="78.75" customHeight="1">
      <c r="A8" s="208"/>
      <c r="B8" s="219"/>
      <c r="C8" s="216"/>
      <c r="D8" s="208"/>
      <c r="E8" s="40" t="s">
        <v>47</v>
      </c>
      <c r="F8" s="40" t="s">
        <v>285</v>
      </c>
      <c r="G8" s="41" t="s">
        <v>278</v>
      </c>
      <c r="H8" s="41" t="s">
        <v>279</v>
      </c>
      <c r="I8" s="41" t="s">
        <v>280</v>
      </c>
      <c r="J8" s="41" t="s">
        <v>286</v>
      </c>
      <c r="K8" s="41" t="s">
        <v>23</v>
      </c>
      <c r="L8" s="41" t="s">
        <v>278</v>
      </c>
      <c r="M8" s="41" t="s">
        <v>279</v>
      </c>
      <c r="N8" s="41" t="s">
        <v>280</v>
      </c>
      <c r="O8" s="41" t="s">
        <v>287</v>
      </c>
    </row>
    <row r="9" spans="1:15" ht="12.75">
      <c r="A9" s="155"/>
      <c r="B9" s="156"/>
      <c r="C9" s="33"/>
      <c r="D9" s="10"/>
      <c r="E9" s="23"/>
      <c r="F9" s="157"/>
      <c r="G9" s="158"/>
      <c r="H9" s="159"/>
      <c r="I9" s="158"/>
      <c r="J9" s="159"/>
      <c r="K9" s="158"/>
      <c r="L9" s="159"/>
      <c r="M9" s="158"/>
      <c r="N9" s="159"/>
      <c r="O9" s="160"/>
    </row>
    <row r="10" spans="1:15" s="166" customFormat="1" ht="25.5">
      <c r="A10" s="161"/>
      <c r="B10" s="162" t="s">
        <v>78</v>
      </c>
      <c r="C10" s="163"/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s="166" customFormat="1" ht="25.5">
      <c r="A11" s="167" t="s">
        <v>79</v>
      </c>
      <c r="B11" s="168" t="s">
        <v>80</v>
      </c>
      <c r="C11" s="167" t="s">
        <v>76</v>
      </c>
      <c r="D11" s="169" t="s">
        <v>79</v>
      </c>
      <c r="E11" s="170"/>
      <c r="F11" s="170"/>
      <c r="G11" s="171"/>
      <c r="H11" s="172"/>
      <c r="I11" s="170"/>
      <c r="J11" s="171"/>
      <c r="K11" s="171"/>
      <c r="L11" s="171"/>
      <c r="M11" s="171"/>
      <c r="N11" s="171"/>
      <c r="O11" s="171"/>
    </row>
    <row r="12" spans="1:15" s="166" customFormat="1" ht="38.25">
      <c r="A12" s="167" t="s">
        <v>81</v>
      </c>
      <c r="B12" s="168" t="s">
        <v>82</v>
      </c>
      <c r="C12" s="167" t="s">
        <v>76</v>
      </c>
      <c r="D12" s="169" t="s">
        <v>79</v>
      </c>
      <c r="E12" s="170"/>
      <c r="F12" s="170"/>
      <c r="G12" s="171"/>
      <c r="H12" s="172"/>
      <c r="I12" s="170"/>
      <c r="J12" s="171"/>
      <c r="K12" s="171"/>
      <c r="L12" s="171"/>
      <c r="M12" s="171"/>
      <c r="N12" s="171"/>
      <c r="O12" s="171"/>
    </row>
    <row r="13" spans="1:15" s="166" customFormat="1" ht="38.25">
      <c r="A13" s="167" t="s">
        <v>83</v>
      </c>
      <c r="B13" s="168" t="s">
        <v>84</v>
      </c>
      <c r="C13" s="167" t="s">
        <v>76</v>
      </c>
      <c r="D13" s="169" t="s">
        <v>79</v>
      </c>
      <c r="E13" s="170"/>
      <c r="F13" s="170"/>
      <c r="G13" s="172"/>
      <c r="H13" s="172"/>
      <c r="I13" s="170"/>
      <c r="J13" s="171"/>
      <c r="K13" s="171"/>
      <c r="L13" s="171"/>
      <c r="M13" s="171"/>
      <c r="N13" s="171"/>
      <c r="O13" s="171"/>
    </row>
    <row r="14" spans="1:15" s="166" customFormat="1" ht="38.25">
      <c r="A14" s="167" t="s">
        <v>85</v>
      </c>
      <c r="B14" s="168" t="s">
        <v>86</v>
      </c>
      <c r="C14" s="167" t="s">
        <v>76</v>
      </c>
      <c r="D14" s="169" t="s">
        <v>87</v>
      </c>
      <c r="E14" s="170"/>
      <c r="F14" s="170"/>
      <c r="G14" s="172"/>
      <c r="H14" s="172"/>
      <c r="I14" s="170"/>
      <c r="J14" s="171"/>
      <c r="K14" s="171"/>
      <c r="L14" s="171"/>
      <c r="M14" s="171"/>
      <c r="N14" s="171"/>
      <c r="O14" s="171"/>
    </row>
    <row r="15" spans="1:15" s="166" customFormat="1" ht="38.25">
      <c r="A15" s="167" t="s">
        <v>88</v>
      </c>
      <c r="B15" s="168" t="s">
        <v>89</v>
      </c>
      <c r="C15" s="167" t="s">
        <v>76</v>
      </c>
      <c r="D15" s="169" t="s">
        <v>79</v>
      </c>
      <c r="E15" s="170"/>
      <c r="F15" s="170"/>
      <c r="G15" s="172"/>
      <c r="H15" s="172"/>
      <c r="I15" s="170"/>
      <c r="J15" s="171"/>
      <c r="K15" s="171"/>
      <c r="L15" s="171"/>
      <c r="M15" s="171"/>
      <c r="N15" s="171"/>
      <c r="O15" s="171"/>
    </row>
    <row r="16" spans="1:15" s="166" customFormat="1" ht="38.25">
      <c r="A16" s="167" t="s">
        <v>87</v>
      </c>
      <c r="B16" s="168" t="s">
        <v>90</v>
      </c>
      <c r="C16" s="167" t="s">
        <v>76</v>
      </c>
      <c r="D16" s="169" t="s">
        <v>79</v>
      </c>
      <c r="E16" s="170"/>
      <c r="F16" s="170"/>
      <c r="G16" s="172"/>
      <c r="H16" s="172"/>
      <c r="I16" s="170"/>
      <c r="J16" s="171"/>
      <c r="K16" s="171"/>
      <c r="L16" s="171"/>
      <c r="M16" s="171"/>
      <c r="N16" s="171"/>
      <c r="O16" s="171"/>
    </row>
    <row r="17" spans="1:15" s="166" customFormat="1" ht="38.25">
      <c r="A17" s="167" t="s">
        <v>91</v>
      </c>
      <c r="B17" s="168" t="s">
        <v>92</v>
      </c>
      <c r="C17" s="167" t="s">
        <v>76</v>
      </c>
      <c r="D17" s="169" t="s">
        <v>79</v>
      </c>
      <c r="E17" s="170"/>
      <c r="F17" s="170"/>
      <c r="G17" s="172"/>
      <c r="H17" s="172"/>
      <c r="I17" s="170"/>
      <c r="J17" s="171"/>
      <c r="K17" s="171"/>
      <c r="L17" s="171"/>
      <c r="M17" s="171"/>
      <c r="N17" s="171"/>
      <c r="O17" s="171"/>
    </row>
    <row r="18" spans="1:15" s="166" customFormat="1" ht="38.25">
      <c r="A18" s="167" t="s">
        <v>93</v>
      </c>
      <c r="B18" s="168" t="s">
        <v>94</v>
      </c>
      <c r="C18" s="167" t="s">
        <v>76</v>
      </c>
      <c r="D18" s="169" t="s">
        <v>79</v>
      </c>
      <c r="E18" s="170"/>
      <c r="F18" s="170"/>
      <c r="G18" s="172"/>
      <c r="H18" s="172"/>
      <c r="I18" s="170"/>
      <c r="J18" s="171"/>
      <c r="K18" s="171"/>
      <c r="L18" s="171"/>
      <c r="M18" s="171"/>
      <c r="N18" s="171"/>
      <c r="O18" s="171"/>
    </row>
    <row r="19" spans="1:15" s="166" customFormat="1" ht="38.25">
      <c r="A19" s="167" t="s">
        <v>95</v>
      </c>
      <c r="B19" s="168" t="s">
        <v>96</v>
      </c>
      <c r="C19" s="167" t="s">
        <v>76</v>
      </c>
      <c r="D19" s="169" t="s">
        <v>79</v>
      </c>
      <c r="E19" s="170"/>
      <c r="F19" s="170"/>
      <c r="G19" s="172"/>
      <c r="H19" s="172"/>
      <c r="I19" s="170"/>
      <c r="J19" s="171"/>
      <c r="K19" s="171"/>
      <c r="L19" s="171"/>
      <c r="M19" s="171"/>
      <c r="N19" s="171"/>
      <c r="O19" s="171"/>
    </row>
    <row r="20" spans="1:15" s="166" customFormat="1" ht="38.25">
      <c r="A20" s="167" t="s">
        <v>97</v>
      </c>
      <c r="B20" s="168" t="s">
        <v>98</v>
      </c>
      <c r="C20" s="167" t="s">
        <v>76</v>
      </c>
      <c r="D20" s="169" t="s">
        <v>79</v>
      </c>
      <c r="E20" s="170"/>
      <c r="F20" s="170"/>
      <c r="G20" s="172"/>
      <c r="H20" s="172"/>
      <c r="I20" s="170"/>
      <c r="J20" s="171"/>
      <c r="K20" s="171"/>
      <c r="L20" s="171"/>
      <c r="M20" s="171"/>
      <c r="N20" s="171"/>
      <c r="O20" s="171"/>
    </row>
    <row r="21" spans="1:15" s="166" customFormat="1" ht="15">
      <c r="A21" s="167" t="s">
        <v>99</v>
      </c>
      <c r="B21" s="173" t="s">
        <v>100</v>
      </c>
      <c r="C21" s="174" t="s">
        <v>101</v>
      </c>
      <c r="D21" s="175">
        <v>14</v>
      </c>
      <c r="E21" s="170"/>
      <c r="F21" s="170"/>
      <c r="G21" s="172"/>
      <c r="H21" s="172"/>
      <c r="I21" s="170"/>
      <c r="J21" s="171"/>
      <c r="K21" s="171"/>
      <c r="L21" s="171"/>
      <c r="M21" s="171"/>
      <c r="N21" s="171"/>
      <c r="O21" s="171"/>
    </row>
    <row r="22" spans="1:15" s="166" customFormat="1" ht="15">
      <c r="A22" s="167" t="s">
        <v>102</v>
      </c>
      <c r="B22" s="173" t="s">
        <v>103</v>
      </c>
      <c r="C22" s="174" t="s">
        <v>101</v>
      </c>
      <c r="D22" s="175">
        <v>14</v>
      </c>
      <c r="E22" s="170"/>
      <c r="F22" s="170"/>
      <c r="G22" s="172"/>
      <c r="H22" s="172"/>
      <c r="I22" s="170"/>
      <c r="J22" s="171"/>
      <c r="K22" s="171"/>
      <c r="L22" s="171"/>
      <c r="M22" s="171"/>
      <c r="N22" s="171"/>
      <c r="O22" s="171"/>
    </row>
    <row r="23" spans="1:18" s="166" customFormat="1" ht="15">
      <c r="A23" s="167" t="s">
        <v>104</v>
      </c>
      <c r="B23" s="168" t="s">
        <v>105</v>
      </c>
      <c r="C23" s="163" t="s">
        <v>106</v>
      </c>
      <c r="D23" s="176">
        <v>185</v>
      </c>
      <c r="E23" s="170"/>
      <c r="F23" s="170"/>
      <c r="G23" s="172"/>
      <c r="H23" s="172"/>
      <c r="I23" s="170"/>
      <c r="J23" s="171"/>
      <c r="K23" s="171"/>
      <c r="L23" s="171"/>
      <c r="M23" s="171"/>
      <c r="N23" s="171"/>
      <c r="O23" s="171"/>
      <c r="Q23"/>
      <c r="R23"/>
    </row>
    <row r="24" spans="1:18" s="166" customFormat="1" ht="15">
      <c r="A24" s="167" t="s">
        <v>107</v>
      </c>
      <c r="B24" s="168" t="s">
        <v>108</v>
      </c>
      <c r="C24" s="163" t="s">
        <v>106</v>
      </c>
      <c r="D24" s="176">
        <v>25</v>
      </c>
      <c r="E24" s="170"/>
      <c r="F24" s="170"/>
      <c r="G24" s="172"/>
      <c r="H24" s="172"/>
      <c r="I24" s="170"/>
      <c r="J24" s="171"/>
      <c r="K24" s="171"/>
      <c r="L24" s="171"/>
      <c r="M24" s="171"/>
      <c r="N24" s="171"/>
      <c r="O24" s="171"/>
      <c r="Q24"/>
      <c r="R24"/>
    </row>
    <row r="25" spans="1:18" s="166" customFormat="1" ht="15">
      <c r="A25" s="167" t="s">
        <v>109</v>
      </c>
      <c r="B25" s="168" t="s">
        <v>110</v>
      </c>
      <c r="C25" s="163" t="s">
        <v>106</v>
      </c>
      <c r="D25" s="176">
        <v>15</v>
      </c>
      <c r="E25" s="170"/>
      <c r="F25" s="170"/>
      <c r="G25" s="172"/>
      <c r="H25" s="172"/>
      <c r="I25" s="170"/>
      <c r="J25" s="171"/>
      <c r="K25" s="171"/>
      <c r="L25" s="171"/>
      <c r="M25" s="171"/>
      <c r="N25" s="171"/>
      <c r="O25" s="171"/>
      <c r="Q25"/>
      <c r="R25"/>
    </row>
    <row r="26" spans="1:18" s="166" customFormat="1" ht="25.5">
      <c r="A26" s="167" t="s">
        <v>111</v>
      </c>
      <c r="B26" s="173" t="s">
        <v>112</v>
      </c>
      <c r="C26" s="163" t="s">
        <v>106</v>
      </c>
      <c r="D26" s="176">
        <v>185</v>
      </c>
      <c r="E26" s="170"/>
      <c r="F26" s="170"/>
      <c r="G26" s="172"/>
      <c r="H26" s="172"/>
      <c r="I26" s="170"/>
      <c r="J26" s="171"/>
      <c r="K26" s="171"/>
      <c r="L26" s="171"/>
      <c r="M26" s="171"/>
      <c r="N26" s="171"/>
      <c r="O26" s="171"/>
      <c r="Q26"/>
      <c r="R26"/>
    </row>
    <row r="27" spans="1:18" s="166" customFormat="1" ht="25.5">
      <c r="A27" s="167" t="s">
        <v>113</v>
      </c>
      <c r="B27" s="173" t="s">
        <v>114</v>
      </c>
      <c r="C27" s="163" t="s">
        <v>106</v>
      </c>
      <c r="D27" s="176">
        <v>25</v>
      </c>
      <c r="E27" s="170"/>
      <c r="F27" s="170"/>
      <c r="G27" s="172"/>
      <c r="H27" s="172"/>
      <c r="I27" s="170"/>
      <c r="J27" s="171"/>
      <c r="K27" s="171"/>
      <c r="L27" s="171"/>
      <c r="M27" s="171"/>
      <c r="N27" s="171"/>
      <c r="O27" s="171"/>
      <c r="Q27"/>
      <c r="R27"/>
    </row>
    <row r="28" spans="1:18" s="166" customFormat="1" ht="25.5">
      <c r="A28" s="167" t="s">
        <v>115</v>
      </c>
      <c r="B28" s="173" t="s">
        <v>116</v>
      </c>
      <c r="C28" s="163" t="s">
        <v>106</v>
      </c>
      <c r="D28" s="176">
        <v>15</v>
      </c>
      <c r="E28" s="170"/>
      <c r="F28" s="170"/>
      <c r="G28" s="172"/>
      <c r="H28" s="172"/>
      <c r="I28" s="170"/>
      <c r="J28" s="171"/>
      <c r="K28" s="171"/>
      <c r="L28" s="171"/>
      <c r="M28" s="171"/>
      <c r="N28" s="171"/>
      <c r="O28" s="171"/>
      <c r="Q28"/>
      <c r="R28"/>
    </row>
    <row r="29" spans="1:18" s="166" customFormat="1" ht="25.5">
      <c r="A29" s="167" t="s">
        <v>117</v>
      </c>
      <c r="B29" s="173" t="s">
        <v>118</v>
      </c>
      <c r="C29" s="167" t="s">
        <v>76</v>
      </c>
      <c r="D29" s="176">
        <v>12</v>
      </c>
      <c r="E29" s="170"/>
      <c r="F29" s="170"/>
      <c r="G29" s="172"/>
      <c r="H29" s="172"/>
      <c r="I29" s="170"/>
      <c r="J29" s="171"/>
      <c r="K29" s="171"/>
      <c r="L29" s="171"/>
      <c r="M29" s="171"/>
      <c r="N29" s="171"/>
      <c r="O29" s="171"/>
      <c r="Q29"/>
      <c r="R29"/>
    </row>
    <row r="30" spans="1:18" s="166" customFormat="1" ht="15">
      <c r="A30" s="167" t="s">
        <v>119</v>
      </c>
      <c r="B30" s="173" t="s">
        <v>120</v>
      </c>
      <c r="C30" s="163" t="s">
        <v>101</v>
      </c>
      <c r="D30" s="176">
        <v>2</v>
      </c>
      <c r="E30" s="170"/>
      <c r="F30" s="170"/>
      <c r="G30" s="172"/>
      <c r="H30" s="172"/>
      <c r="I30" s="170"/>
      <c r="J30" s="171"/>
      <c r="K30" s="171"/>
      <c r="L30" s="171"/>
      <c r="M30" s="171"/>
      <c r="N30" s="171"/>
      <c r="O30" s="171"/>
      <c r="Q30"/>
      <c r="R30"/>
    </row>
    <row r="31" spans="1:15" s="166" customFormat="1" ht="15">
      <c r="A31" s="167" t="s">
        <v>121</v>
      </c>
      <c r="B31" s="173" t="s">
        <v>122</v>
      </c>
      <c r="C31" s="163" t="s">
        <v>76</v>
      </c>
      <c r="D31" s="176">
        <v>1</v>
      </c>
      <c r="E31" s="170"/>
      <c r="F31" s="170"/>
      <c r="G31" s="172"/>
      <c r="H31" s="177"/>
      <c r="I31" s="170"/>
      <c r="J31" s="171"/>
      <c r="K31" s="171"/>
      <c r="L31" s="171"/>
      <c r="M31" s="171"/>
      <c r="N31" s="171"/>
      <c r="O31" s="171"/>
    </row>
    <row r="32" spans="1:15" s="166" customFormat="1" ht="15">
      <c r="A32" s="167" t="s">
        <v>123</v>
      </c>
      <c r="B32" s="173" t="s">
        <v>124</v>
      </c>
      <c r="C32" s="163" t="s">
        <v>76</v>
      </c>
      <c r="D32" s="176">
        <v>1</v>
      </c>
      <c r="E32" s="170"/>
      <c r="F32" s="170"/>
      <c r="G32" s="172"/>
      <c r="H32" s="172"/>
      <c r="I32" s="170"/>
      <c r="J32" s="171"/>
      <c r="K32" s="171"/>
      <c r="L32" s="171"/>
      <c r="M32" s="171"/>
      <c r="N32" s="171"/>
      <c r="O32" s="171"/>
    </row>
    <row r="33" spans="1:15" s="166" customFormat="1" ht="15">
      <c r="A33" s="167" t="s">
        <v>125</v>
      </c>
      <c r="B33" s="173" t="s">
        <v>126</v>
      </c>
      <c r="C33" s="163" t="s">
        <v>76</v>
      </c>
      <c r="D33" s="176">
        <v>1</v>
      </c>
      <c r="E33" s="170"/>
      <c r="F33" s="170"/>
      <c r="G33" s="172"/>
      <c r="H33" s="172"/>
      <c r="I33" s="170"/>
      <c r="J33" s="171"/>
      <c r="K33" s="171"/>
      <c r="L33" s="171"/>
      <c r="M33" s="171"/>
      <c r="N33" s="171"/>
      <c r="O33" s="171"/>
    </row>
    <row r="34" spans="1:15" s="147" customFormat="1" ht="12.75">
      <c r="A34" s="139"/>
      <c r="B34" s="140" t="s">
        <v>11</v>
      </c>
      <c r="C34" s="141"/>
      <c r="D34" s="139"/>
      <c r="E34" s="142"/>
      <c r="F34" s="143"/>
      <c r="G34" s="144"/>
      <c r="H34" s="145"/>
      <c r="I34" s="144"/>
      <c r="J34" s="145"/>
      <c r="K34" s="144">
        <f>SUM(K10:K33)</f>
        <v>0</v>
      </c>
      <c r="L34" s="145">
        <f>SUM(L10:L33)</f>
        <v>0</v>
      </c>
      <c r="M34" s="144">
        <f>SUM(M10:M33)</f>
        <v>0</v>
      </c>
      <c r="N34" s="145">
        <f>SUM(N10:N33)</f>
        <v>0</v>
      </c>
      <c r="O34" s="146">
        <f>SUM(O10:O33)</f>
        <v>0</v>
      </c>
    </row>
    <row r="35" spans="4:15" ht="12.75">
      <c r="D35" s="222" t="s">
        <v>282</v>
      </c>
      <c r="E35" s="222"/>
      <c r="F35" s="222"/>
      <c r="G35" s="222"/>
      <c r="H35" s="222"/>
      <c r="I35" s="222"/>
      <c r="J35" s="223"/>
      <c r="K35" s="149"/>
      <c r="L35" s="149"/>
      <c r="M35" s="149">
        <f>M34*0.05</f>
        <v>0</v>
      </c>
      <c r="N35" s="149"/>
      <c r="O35" s="150">
        <f>M35</f>
        <v>0</v>
      </c>
    </row>
    <row r="36" spans="10:15" ht="12.75">
      <c r="J36" s="148" t="s">
        <v>77</v>
      </c>
      <c r="K36" s="151">
        <f>SUM(K34:K35)</f>
        <v>0</v>
      </c>
      <c r="L36" s="151">
        <f>SUM(L34:L35)</f>
        <v>0</v>
      </c>
      <c r="M36" s="151">
        <f>SUM(M34:M35)</f>
        <v>0</v>
      </c>
      <c r="N36" s="151">
        <f>SUM(N34:N35)</f>
        <v>0</v>
      </c>
      <c r="O36" s="152">
        <f>SUM(O34:O35)</f>
        <v>0</v>
      </c>
    </row>
    <row r="37" spans="10:15" ht="12.75">
      <c r="J37" s="148"/>
      <c r="K37" s="153"/>
      <c r="L37" s="153"/>
      <c r="M37" s="153"/>
      <c r="N37" s="153"/>
      <c r="O37" s="154"/>
    </row>
    <row r="38" spans="1:16" s="35" customFormat="1" ht="12.75">
      <c r="A38" s="1"/>
      <c r="B38" s="79" t="s">
        <v>15</v>
      </c>
      <c r="C38" s="3"/>
      <c r="D38" s="1"/>
      <c r="E38" s="34"/>
      <c r="G38" s="36"/>
      <c r="H38" s="36"/>
      <c r="I38" s="36"/>
      <c r="J38" s="36"/>
      <c r="K38" s="36"/>
      <c r="L38" s="36"/>
      <c r="M38" s="36"/>
      <c r="N38" s="36"/>
      <c r="O38" s="4"/>
      <c r="P38" s="4"/>
    </row>
    <row r="39" spans="1:16" s="35" customFormat="1" ht="12.75">
      <c r="A39" s="1"/>
      <c r="B39" s="2"/>
      <c r="C39" s="3"/>
      <c r="D39" s="1"/>
      <c r="E39" s="34"/>
      <c r="G39" s="36"/>
      <c r="H39" s="36"/>
      <c r="I39" s="36"/>
      <c r="J39" s="36"/>
      <c r="K39" s="36"/>
      <c r="L39" s="36"/>
      <c r="M39" s="36"/>
      <c r="N39" s="36"/>
      <c r="O39" s="4"/>
      <c r="P39" s="4"/>
    </row>
    <row r="40" spans="1:16" s="35" customFormat="1" ht="12.75">
      <c r="A40" s="1"/>
      <c r="B40" s="79" t="s">
        <v>16</v>
      </c>
      <c r="C40" s="3"/>
      <c r="D40" s="1"/>
      <c r="E40" s="34"/>
      <c r="G40" s="36"/>
      <c r="H40" s="36"/>
      <c r="I40" s="36"/>
      <c r="J40" s="36"/>
      <c r="K40" s="36"/>
      <c r="L40" s="36"/>
      <c r="M40" s="36"/>
      <c r="N40" s="36"/>
      <c r="O40" s="4"/>
      <c r="P40" s="4"/>
    </row>
    <row r="41" spans="1:16" s="35" customFormat="1" ht="12.75">
      <c r="A41" s="1"/>
      <c r="B41" s="2"/>
      <c r="C41" s="3"/>
      <c r="D41" s="1"/>
      <c r="E41" s="34"/>
      <c r="G41" s="36"/>
      <c r="H41" s="36"/>
      <c r="I41" s="36"/>
      <c r="J41" s="36"/>
      <c r="K41" s="36"/>
      <c r="L41" s="36"/>
      <c r="M41" s="36"/>
      <c r="N41" s="36"/>
      <c r="O41" s="4"/>
      <c r="P41" s="4"/>
    </row>
    <row r="43" spans="1:4" ht="12.75">
      <c r="A43"/>
      <c r="B43"/>
      <c r="C43"/>
      <c r="D43"/>
    </row>
    <row r="44" spans="1:3" ht="12.75">
      <c r="A44" s="4"/>
      <c r="B44"/>
      <c r="C44"/>
    </row>
  </sheetData>
  <sheetProtection selectLockedCells="1" selectUnlockedCells="1"/>
  <mergeCells count="10">
    <mergeCell ref="A5:H5"/>
    <mergeCell ref="A6:B6"/>
    <mergeCell ref="J5:N5"/>
    <mergeCell ref="D35:J35"/>
    <mergeCell ref="A7:A8"/>
    <mergeCell ref="B7:B8"/>
    <mergeCell ref="C7:C8"/>
    <mergeCell ref="D7:D8"/>
    <mergeCell ref="E7:J7"/>
    <mergeCell ref="K7:O7"/>
  </mergeCells>
  <printOptions/>
  <pageMargins left="0.4722222222222222" right="0.43333333333333335" top="1.023611111111111" bottom="0.5118055555555556" header="0.5118055555555555" footer="0.2361111111111111"/>
  <pageSetup horizontalDpi="300" verticalDpi="300" orientation="landscape" paperSize="9" r:id="rId2"/>
  <headerFooter alignWithMargins="0">
    <oddHeader>&amp;C&amp;12LOKĀLĀ TĀME Nr. 1-2
&amp;"Arial,Bold"&amp;UAPKURE.</oddHeader>
    <oddFooter>&amp;C&amp;8&amp;P&amp;R&amp;8&amp;D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zoomScale="90" zoomScaleNormal="90" zoomScalePageLayoutView="0" workbookViewId="0" topLeftCell="A1">
      <selection activeCell="K16" sqref="K16"/>
    </sheetView>
  </sheetViews>
  <sheetFormatPr defaultColWidth="9.140625" defaultRowHeight="12.75"/>
  <cols>
    <col min="1" max="1" width="5.7109375" style="1" customWidth="1"/>
    <col min="2" max="2" width="39.7109375" style="2" customWidth="1"/>
    <col min="3" max="3" width="4.7109375" style="3" customWidth="1"/>
    <col min="4" max="4" width="6.8515625" style="1" customWidth="1"/>
    <col min="5" max="5" width="6.28125" style="1" customWidth="1"/>
    <col min="6" max="6" width="6.57421875" style="35" customWidth="1"/>
    <col min="7" max="7" width="6.421875" style="36" customWidth="1"/>
    <col min="8" max="8" width="8.00390625" style="36" customWidth="1"/>
    <col min="9" max="9" width="6.28125" style="36" customWidth="1"/>
    <col min="10" max="10" width="8.8515625" style="36" customWidth="1"/>
    <col min="11" max="14" width="8.421875" style="36" customWidth="1"/>
    <col min="15" max="15" width="9.421875" style="4" customWidth="1"/>
    <col min="16" max="16384" width="9.140625" style="4" customWidth="1"/>
  </cols>
  <sheetData>
    <row r="1" spans="1:15" ht="14.25">
      <c r="A1" s="81" t="s">
        <v>1</v>
      </c>
      <c r="B1" s="82"/>
      <c r="C1" s="37" t="s">
        <v>9</v>
      </c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6"/>
    </row>
    <row r="2" spans="1:15" ht="15">
      <c r="A2" s="81" t="s">
        <v>17</v>
      </c>
      <c r="B2" s="82"/>
      <c r="C2" s="7" t="s">
        <v>2</v>
      </c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6"/>
    </row>
    <row r="3" spans="1:15" ht="15">
      <c r="A3" s="81" t="s">
        <v>18</v>
      </c>
      <c r="B3" s="82"/>
      <c r="C3" s="7" t="s">
        <v>4</v>
      </c>
      <c r="D3" s="83"/>
      <c r="E3" s="83"/>
      <c r="F3" s="84"/>
      <c r="G3" s="85"/>
      <c r="H3" s="85"/>
      <c r="I3" s="85"/>
      <c r="J3" s="85"/>
      <c r="K3" s="85"/>
      <c r="L3" s="85"/>
      <c r="M3" s="85"/>
      <c r="N3" s="85"/>
      <c r="O3" s="86"/>
    </row>
    <row r="4" spans="1:15" ht="14.25">
      <c r="A4" s="81" t="s">
        <v>5</v>
      </c>
      <c r="B4" s="82"/>
      <c r="C4" s="87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6"/>
    </row>
    <row r="5" spans="1:15" ht="14.25">
      <c r="A5" s="217" t="s">
        <v>288</v>
      </c>
      <c r="B5" s="217"/>
      <c r="C5" s="217"/>
      <c r="D5" s="217"/>
      <c r="E5" s="217"/>
      <c r="F5" s="217"/>
      <c r="G5" s="217"/>
      <c r="H5" s="217"/>
      <c r="I5" s="85"/>
      <c r="J5" s="224" t="s">
        <v>284</v>
      </c>
      <c r="K5" s="224"/>
      <c r="L5" s="224"/>
      <c r="M5" s="224"/>
      <c r="N5" s="224"/>
      <c r="O5" s="89">
        <f>O56</f>
        <v>0</v>
      </c>
    </row>
    <row r="6" spans="1:15" ht="14.25">
      <c r="A6" s="215" t="s">
        <v>275</v>
      </c>
      <c r="B6" s="215"/>
      <c r="C6" s="88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6"/>
    </row>
    <row r="7" spans="1:16" ht="20.25" customHeight="1">
      <c r="A7" s="208" t="s">
        <v>6</v>
      </c>
      <c r="B7" s="219" t="s">
        <v>42</v>
      </c>
      <c r="C7" s="216" t="s">
        <v>43</v>
      </c>
      <c r="D7" s="208" t="s">
        <v>44</v>
      </c>
      <c r="E7" s="220" t="s">
        <v>45</v>
      </c>
      <c r="F7" s="220"/>
      <c r="G7" s="220"/>
      <c r="H7" s="220"/>
      <c r="I7" s="220"/>
      <c r="J7" s="220"/>
      <c r="K7" s="221" t="s">
        <v>46</v>
      </c>
      <c r="L7" s="221"/>
      <c r="M7" s="221"/>
      <c r="N7" s="221"/>
      <c r="O7" s="221"/>
      <c r="P7" s="9"/>
    </row>
    <row r="8" spans="1:15" ht="78.75" customHeight="1">
      <c r="A8" s="208"/>
      <c r="B8" s="219"/>
      <c r="C8" s="216"/>
      <c r="D8" s="208"/>
      <c r="E8" s="40" t="s">
        <v>47</v>
      </c>
      <c r="F8" s="40" t="s">
        <v>285</v>
      </c>
      <c r="G8" s="41" t="s">
        <v>278</v>
      </c>
      <c r="H8" s="41" t="s">
        <v>279</v>
      </c>
      <c r="I8" s="41" t="s">
        <v>280</v>
      </c>
      <c r="J8" s="41" t="s">
        <v>286</v>
      </c>
      <c r="K8" s="41" t="s">
        <v>23</v>
      </c>
      <c r="L8" s="41" t="s">
        <v>278</v>
      </c>
      <c r="M8" s="41" t="s">
        <v>279</v>
      </c>
      <c r="N8" s="41" t="s">
        <v>280</v>
      </c>
      <c r="O8" s="41" t="s">
        <v>287</v>
      </c>
    </row>
    <row r="9" spans="1:15" ht="12.75">
      <c r="A9" s="155"/>
      <c r="B9" s="156"/>
      <c r="C9" s="33"/>
      <c r="D9" s="10"/>
      <c r="E9" s="23"/>
      <c r="F9" s="157"/>
      <c r="G9" s="158"/>
      <c r="H9" s="159"/>
      <c r="I9" s="158"/>
      <c r="J9" s="159"/>
      <c r="K9" s="158"/>
      <c r="L9" s="159"/>
      <c r="M9" s="158"/>
      <c r="N9" s="159"/>
      <c r="O9" s="160"/>
    </row>
    <row r="10" spans="1:15" s="166" customFormat="1" ht="25.5">
      <c r="A10" s="161" t="s">
        <v>127</v>
      </c>
      <c r="B10" s="162" t="s">
        <v>128</v>
      </c>
      <c r="C10" s="163"/>
      <c r="D10" s="164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66" customFormat="1" ht="51">
      <c r="A11" s="167" t="s">
        <v>79</v>
      </c>
      <c r="B11" s="173" t="s">
        <v>129</v>
      </c>
      <c r="C11" s="164" t="s">
        <v>76</v>
      </c>
      <c r="D11" s="174">
        <v>1</v>
      </c>
      <c r="E11" s="170"/>
      <c r="F11" s="170"/>
      <c r="G11" s="171"/>
      <c r="H11" s="172"/>
      <c r="I11" s="170"/>
      <c r="J11" s="171"/>
      <c r="K11" s="171"/>
      <c r="L11" s="171"/>
      <c r="M11" s="171"/>
      <c r="N11" s="171"/>
      <c r="O11" s="171"/>
    </row>
    <row r="12" spans="1:15" s="166" customFormat="1" ht="25.5">
      <c r="A12" s="167" t="s">
        <v>81</v>
      </c>
      <c r="B12" s="182" t="s">
        <v>130</v>
      </c>
      <c r="C12" s="164" t="s">
        <v>76</v>
      </c>
      <c r="D12" s="174">
        <v>1</v>
      </c>
      <c r="E12" s="170"/>
      <c r="F12" s="170"/>
      <c r="G12" s="172"/>
      <c r="H12" s="172"/>
      <c r="I12" s="170"/>
      <c r="J12" s="171"/>
      <c r="K12" s="171"/>
      <c r="L12" s="171"/>
      <c r="M12" s="171"/>
      <c r="N12" s="171"/>
      <c r="O12" s="171"/>
    </row>
    <row r="13" spans="1:15" s="166" customFormat="1" ht="25.5">
      <c r="A13" s="167" t="s">
        <v>83</v>
      </c>
      <c r="B13" s="205" t="s">
        <v>131</v>
      </c>
      <c r="C13" s="174" t="s">
        <v>76</v>
      </c>
      <c r="D13" s="181">
        <v>1</v>
      </c>
      <c r="E13" s="170"/>
      <c r="F13" s="170"/>
      <c r="G13" s="172"/>
      <c r="H13" s="172"/>
      <c r="I13" s="170"/>
      <c r="J13" s="171"/>
      <c r="K13" s="171"/>
      <c r="L13" s="171"/>
      <c r="M13" s="171"/>
      <c r="N13" s="171"/>
      <c r="O13" s="171"/>
    </row>
    <row r="14" spans="1:15" s="166" customFormat="1" ht="25.5">
      <c r="A14" s="167" t="s">
        <v>85</v>
      </c>
      <c r="B14" s="168" t="s">
        <v>132</v>
      </c>
      <c r="C14" s="164" t="s">
        <v>76</v>
      </c>
      <c r="D14" s="174">
        <v>1</v>
      </c>
      <c r="E14" s="170"/>
      <c r="F14" s="170"/>
      <c r="G14" s="172"/>
      <c r="H14" s="172"/>
      <c r="I14" s="170"/>
      <c r="J14" s="171"/>
      <c r="K14" s="171"/>
      <c r="L14" s="171"/>
      <c r="M14" s="171"/>
      <c r="N14" s="171"/>
      <c r="O14" s="171"/>
    </row>
    <row r="15" spans="1:15" s="166" customFormat="1" ht="25.5">
      <c r="A15" s="167" t="s">
        <v>88</v>
      </c>
      <c r="B15" s="168" t="s">
        <v>133</v>
      </c>
      <c r="C15" s="164" t="s">
        <v>106</v>
      </c>
      <c r="D15" s="174">
        <v>10</v>
      </c>
      <c r="E15" s="170"/>
      <c r="F15" s="170"/>
      <c r="G15" s="172"/>
      <c r="H15" s="172"/>
      <c r="I15" s="170"/>
      <c r="J15" s="171"/>
      <c r="K15" s="171"/>
      <c r="L15" s="171"/>
      <c r="M15" s="171"/>
      <c r="N15" s="171"/>
      <c r="O15" s="171"/>
    </row>
    <row r="16" spans="1:15" s="166" customFormat="1" ht="25.5">
      <c r="A16" s="167" t="s">
        <v>87</v>
      </c>
      <c r="B16" s="168" t="s">
        <v>134</v>
      </c>
      <c r="C16" s="164" t="s">
        <v>106</v>
      </c>
      <c r="D16" s="174">
        <v>10</v>
      </c>
      <c r="E16" s="170"/>
      <c r="F16" s="170"/>
      <c r="G16" s="172"/>
      <c r="H16" s="172"/>
      <c r="I16" s="170"/>
      <c r="J16" s="171"/>
      <c r="K16" s="171"/>
      <c r="L16" s="171"/>
      <c r="M16" s="171"/>
      <c r="N16" s="171"/>
      <c r="O16" s="171"/>
    </row>
    <row r="17" spans="1:15" s="166" customFormat="1" ht="15">
      <c r="A17" s="167" t="s">
        <v>91</v>
      </c>
      <c r="B17" s="179" t="s">
        <v>135</v>
      </c>
      <c r="C17" s="164" t="s">
        <v>76</v>
      </c>
      <c r="D17" s="174">
        <v>1</v>
      </c>
      <c r="E17" s="170"/>
      <c r="F17" s="170"/>
      <c r="G17" s="172"/>
      <c r="H17" s="172"/>
      <c r="I17" s="170"/>
      <c r="J17" s="171"/>
      <c r="K17" s="171"/>
      <c r="L17" s="171"/>
      <c r="M17" s="171"/>
      <c r="N17" s="171"/>
      <c r="O17" s="171"/>
    </row>
    <row r="18" spans="1:15" s="166" customFormat="1" ht="15">
      <c r="A18" s="167" t="s">
        <v>93</v>
      </c>
      <c r="B18" s="179" t="s">
        <v>136</v>
      </c>
      <c r="C18" s="164" t="s">
        <v>76</v>
      </c>
      <c r="D18" s="174">
        <v>1</v>
      </c>
      <c r="E18" s="170"/>
      <c r="F18" s="170"/>
      <c r="G18" s="172"/>
      <c r="H18" s="172"/>
      <c r="I18" s="170"/>
      <c r="J18" s="171"/>
      <c r="K18" s="171"/>
      <c r="L18" s="171"/>
      <c r="M18" s="171"/>
      <c r="N18" s="171"/>
      <c r="O18" s="171"/>
    </row>
    <row r="19" spans="1:15" s="166" customFormat="1" ht="15">
      <c r="A19" s="167" t="s">
        <v>95</v>
      </c>
      <c r="B19" s="179" t="s">
        <v>137</v>
      </c>
      <c r="C19" s="164" t="s">
        <v>76</v>
      </c>
      <c r="D19" s="174">
        <v>1</v>
      </c>
      <c r="E19" s="170"/>
      <c r="F19" s="170"/>
      <c r="G19" s="172"/>
      <c r="H19" s="172"/>
      <c r="I19" s="170"/>
      <c r="J19" s="171"/>
      <c r="K19" s="171"/>
      <c r="L19" s="171"/>
      <c r="M19" s="171"/>
      <c r="N19" s="171"/>
      <c r="O19" s="171"/>
    </row>
    <row r="20" spans="1:15" s="166" customFormat="1" ht="15">
      <c r="A20" s="167" t="s">
        <v>97</v>
      </c>
      <c r="B20" s="179" t="s">
        <v>138</v>
      </c>
      <c r="C20" s="164" t="s">
        <v>76</v>
      </c>
      <c r="D20" s="174">
        <v>1</v>
      </c>
      <c r="E20" s="170"/>
      <c r="F20" s="170"/>
      <c r="G20" s="172"/>
      <c r="H20" s="172"/>
      <c r="I20" s="170"/>
      <c r="J20" s="171"/>
      <c r="K20" s="171"/>
      <c r="L20" s="171"/>
      <c r="M20" s="171"/>
      <c r="N20" s="171"/>
      <c r="O20" s="171"/>
    </row>
    <row r="21" spans="1:18" s="166" customFormat="1" ht="15">
      <c r="A21" s="167" t="s">
        <v>99</v>
      </c>
      <c r="B21" s="180" t="s">
        <v>139</v>
      </c>
      <c r="C21" s="174" t="s">
        <v>106</v>
      </c>
      <c r="D21" s="181">
        <v>2</v>
      </c>
      <c r="E21" s="170"/>
      <c r="F21" s="170"/>
      <c r="G21" s="172"/>
      <c r="H21" s="172"/>
      <c r="I21" s="170"/>
      <c r="J21" s="171"/>
      <c r="K21" s="171"/>
      <c r="L21" s="171"/>
      <c r="M21" s="171"/>
      <c r="N21" s="171"/>
      <c r="O21" s="171"/>
      <c r="Q21"/>
      <c r="R21"/>
    </row>
    <row r="22" spans="1:18" s="166" customFormat="1" ht="15">
      <c r="A22" s="167" t="s">
        <v>102</v>
      </c>
      <c r="B22" s="180" t="s">
        <v>140</v>
      </c>
      <c r="C22" s="174" t="s">
        <v>106</v>
      </c>
      <c r="D22" s="181">
        <v>15</v>
      </c>
      <c r="E22" s="170"/>
      <c r="F22" s="170"/>
      <c r="G22" s="172"/>
      <c r="H22" s="172"/>
      <c r="I22" s="170"/>
      <c r="J22" s="171"/>
      <c r="K22" s="171"/>
      <c r="L22" s="171"/>
      <c r="M22" s="171"/>
      <c r="N22" s="171"/>
      <c r="O22" s="171"/>
      <c r="Q22"/>
      <c r="R22"/>
    </row>
    <row r="23" spans="1:18" s="166" customFormat="1" ht="15">
      <c r="A23" s="167" t="s">
        <v>104</v>
      </c>
      <c r="B23" s="180" t="s">
        <v>141</v>
      </c>
      <c r="C23" s="164" t="s">
        <v>106</v>
      </c>
      <c r="D23" s="183">
        <v>30</v>
      </c>
      <c r="E23" s="170"/>
      <c r="F23" s="170"/>
      <c r="G23" s="172"/>
      <c r="H23" s="172"/>
      <c r="I23" s="170"/>
      <c r="J23" s="171"/>
      <c r="K23" s="171"/>
      <c r="L23" s="171"/>
      <c r="M23" s="171"/>
      <c r="N23" s="171"/>
      <c r="O23" s="171"/>
      <c r="Q23"/>
      <c r="R23"/>
    </row>
    <row r="24" spans="1:18" s="166" customFormat="1" ht="15">
      <c r="A24" s="167" t="s">
        <v>107</v>
      </c>
      <c r="B24" s="180" t="s">
        <v>142</v>
      </c>
      <c r="C24" s="174" t="s">
        <v>106</v>
      </c>
      <c r="D24" s="183">
        <v>20</v>
      </c>
      <c r="E24" s="170"/>
      <c r="F24" s="170"/>
      <c r="G24" s="172"/>
      <c r="H24" s="172"/>
      <c r="I24" s="170"/>
      <c r="J24" s="171"/>
      <c r="K24" s="171"/>
      <c r="L24" s="171"/>
      <c r="M24" s="171"/>
      <c r="N24" s="171"/>
      <c r="O24" s="171"/>
      <c r="Q24"/>
      <c r="R24"/>
    </row>
    <row r="25" spans="1:18" s="166" customFormat="1" ht="15">
      <c r="A25" s="167" t="s">
        <v>109</v>
      </c>
      <c r="B25" s="180" t="s">
        <v>143</v>
      </c>
      <c r="C25" s="174" t="s">
        <v>106</v>
      </c>
      <c r="D25" s="183">
        <v>20</v>
      </c>
      <c r="E25" s="170"/>
      <c r="F25" s="170"/>
      <c r="G25" s="172"/>
      <c r="H25" s="172"/>
      <c r="I25" s="170"/>
      <c r="J25" s="171"/>
      <c r="K25" s="171"/>
      <c r="L25" s="171"/>
      <c r="M25" s="171"/>
      <c r="N25" s="171"/>
      <c r="O25" s="171"/>
      <c r="Q25"/>
      <c r="R25"/>
    </row>
    <row r="26" spans="1:18" s="166" customFormat="1" ht="15">
      <c r="A26" s="167" t="s">
        <v>111</v>
      </c>
      <c r="B26" s="180" t="s">
        <v>144</v>
      </c>
      <c r="C26" s="174" t="s">
        <v>106</v>
      </c>
      <c r="D26" s="183">
        <v>20</v>
      </c>
      <c r="E26" s="170"/>
      <c r="F26" s="170"/>
      <c r="G26" s="172"/>
      <c r="H26" s="172"/>
      <c r="I26" s="170"/>
      <c r="J26" s="171"/>
      <c r="K26" s="171"/>
      <c r="L26" s="171"/>
      <c r="M26" s="171"/>
      <c r="N26" s="171"/>
      <c r="O26" s="171"/>
      <c r="Q26"/>
      <c r="R26"/>
    </row>
    <row r="27" spans="1:18" s="166" customFormat="1" ht="15">
      <c r="A27" s="167" t="s">
        <v>113</v>
      </c>
      <c r="B27" s="180" t="s">
        <v>145</v>
      </c>
      <c r="C27" s="174" t="s">
        <v>106</v>
      </c>
      <c r="D27" s="183">
        <v>2</v>
      </c>
      <c r="E27" s="170"/>
      <c r="F27" s="170"/>
      <c r="G27" s="172"/>
      <c r="H27" s="172"/>
      <c r="I27" s="170"/>
      <c r="J27" s="171"/>
      <c r="K27" s="171"/>
      <c r="L27" s="171"/>
      <c r="M27" s="171"/>
      <c r="N27" s="171"/>
      <c r="O27" s="171"/>
      <c r="Q27"/>
      <c r="R27"/>
    </row>
    <row r="28" spans="1:18" s="166" customFormat="1" ht="15">
      <c r="A28" s="167" t="s">
        <v>115</v>
      </c>
      <c r="B28" s="180" t="s">
        <v>146</v>
      </c>
      <c r="C28" s="174" t="s">
        <v>106</v>
      </c>
      <c r="D28" s="181">
        <v>5</v>
      </c>
      <c r="E28" s="170"/>
      <c r="F28" s="170"/>
      <c r="G28" s="172"/>
      <c r="H28" s="172"/>
      <c r="I28" s="170"/>
      <c r="J28" s="171"/>
      <c r="K28" s="171"/>
      <c r="L28" s="171"/>
      <c r="M28" s="171"/>
      <c r="N28" s="171"/>
      <c r="O28" s="171"/>
      <c r="Q28"/>
      <c r="R28"/>
    </row>
    <row r="29" spans="1:18" s="166" customFormat="1" ht="15">
      <c r="A29" s="167" t="s">
        <v>117</v>
      </c>
      <c r="B29" s="180" t="s">
        <v>147</v>
      </c>
      <c r="C29" s="174" t="s">
        <v>106</v>
      </c>
      <c r="D29" s="181">
        <v>10</v>
      </c>
      <c r="E29" s="170"/>
      <c r="F29" s="170"/>
      <c r="G29" s="172"/>
      <c r="H29" s="172"/>
      <c r="I29" s="170"/>
      <c r="J29" s="171"/>
      <c r="K29" s="171"/>
      <c r="L29" s="171"/>
      <c r="M29" s="171"/>
      <c r="N29" s="171"/>
      <c r="O29" s="171"/>
      <c r="Q29"/>
      <c r="R29"/>
    </row>
    <row r="30" spans="1:18" s="166" customFormat="1" ht="15">
      <c r="A30" s="167" t="s">
        <v>119</v>
      </c>
      <c r="B30" s="180" t="s">
        <v>148</v>
      </c>
      <c r="C30" s="174" t="s">
        <v>76</v>
      </c>
      <c r="D30" s="181">
        <v>2</v>
      </c>
      <c r="E30" s="170"/>
      <c r="F30" s="170"/>
      <c r="G30" s="172"/>
      <c r="H30" s="172"/>
      <c r="I30" s="170"/>
      <c r="J30" s="171"/>
      <c r="K30" s="171"/>
      <c r="L30" s="171"/>
      <c r="M30" s="171"/>
      <c r="N30" s="171"/>
      <c r="O30" s="171"/>
      <c r="Q30"/>
      <c r="R30"/>
    </row>
    <row r="31" spans="1:18" s="166" customFormat="1" ht="25.5">
      <c r="A31" s="167" t="s">
        <v>121</v>
      </c>
      <c r="B31" s="182" t="s">
        <v>149</v>
      </c>
      <c r="C31" s="174" t="s">
        <v>76</v>
      </c>
      <c r="D31" s="181">
        <v>1</v>
      </c>
      <c r="E31" s="170"/>
      <c r="F31" s="170"/>
      <c r="G31" s="172"/>
      <c r="H31" s="172"/>
      <c r="I31" s="170"/>
      <c r="J31" s="171"/>
      <c r="K31" s="171"/>
      <c r="L31" s="171"/>
      <c r="M31" s="171"/>
      <c r="N31" s="171"/>
      <c r="O31" s="171"/>
      <c r="Q31"/>
      <c r="R31"/>
    </row>
    <row r="32" spans="1:18" s="166" customFormat="1" ht="25.5">
      <c r="A32" s="167" t="s">
        <v>123</v>
      </c>
      <c r="B32" s="205" t="s">
        <v>150</v>
      </c>
      <c r="C32" s="174" t="s">
        <v>64</v>
      </c>
      <c r="D32" s="181">
        <v>1</v>
      </c>
      <c r="E32" s="170"/>
      <c r="F32" s="170"/>
      <c r="G32" s="172"/>
      <c r="H32" s="172"/>
      <c r="I32" s="170"/>
      <c r="J32" s="171"/>
      <c r="K32" s="171"/>
      <c r="L32" s="171"/>
      <c r="M32" s="171"/>
      <c r="N32" s="171"/>
      <c r="O32" s="171"/>
      <c r="Q32"/>
      <c r="R32"/>
    </row>
    <row r="33" spans="1:18" s="166" customFormat="1" ht="25.5">
      <c r="A33" s="167" t="s">
        <v>125</v>
      </c>
      <c r="B33" s="205" t="s">
        <v>151</v>
      </c>
      <c r="C33" s="174" t="s">
        <v>64</v>
      </c>
      <c r="D33" s="181">
        <v>1</v>
      </c>
      <c r="E33" s="170"/>
      <c r="F33" s="170"/>
      <c r="G33" s="172"/>
      <c r="H33" s="172"/>
      <c r="I33" s="170"/>
      <c r="J33" s="171"/>
      <c r="K33" s="171"/>
      <c r="L33" s="171"/>
      <c r="M33" s="171"/>
      <c r="N33" s="171"/>
      <c r="O33" s="171"/>
      <c r="Q33"/>
      <c r="R33"/>
    </row>
    <row r="34" spans="1:18" s="166" customFormat="1" ht="25.5">
      <c r="A34" s="167" t="s">
        <v>152</v>
      </c>
      <c r="B34" s="205" t="s">
        <v>153</v>
      </c>
      <c r="C34" s="174" t="s">
        <v>76</v>
      </c>
      <c r="D34" s="181">
        <v>1</v>
      </c>
      <c r="E34" s="170"/>
      <c r="F34" s="170"/>
      <c r="G34" s="172"/>
      <c r="H34" s="172"/>
      <c r="I34" s="170"/>
      <c r="J34" s="171"/>
      <c r="K34" s="171"/>
      <c r="L34" s="171"/>
      <c r="M34" s="171"/>
      <c r="N34" s="171"/>
      <c r="O34" s="171"/>
      <c r="Q34"/>
      <c r="R34"/>
    </row>
    <row r="35" spans="1:18" s="166" customFormat="1" ht="15">
      <c r="A35" s="167" t="s">
        <v>154</v>
      </c>
      <c r="B35" s="205" t="s">
        <v>155</v>
      </c>
      <c r="C35" s="174" t="s">
        <v>64</v>
      </c>
      <c r="D35" s="181">
        <v>1</v>
      </c>
      <c r="E35" s="170"/>
      <c r="F35" s="170"/>
      <c r="G35" s="172"/>
      <c r="H35" s="172"/>
      <c r="I35" s="170"/>
      <c r="J35" s="171"/>
      <c r="K35" s="171"/>
      <c r="L35" s="171"/>
      <c r="M35" s="171"/>
      <c r="N35" s="171"/>
      <c r="O35" s="171"/>
      <c r="Q35"/>
      <c r="R35"/>
    </row>
    <row r="36" spans="1:15" s="166" customFormat="1" ht="15">
      <c r="A36" s="167" t="s">
        <v>156</v>
      </c>
      <c r="B36" s="180" t="s">
        <v>157</v>
      </c>
      <c r="C36" s="174" t="s">
        <v>64</v>
      </c>
      <c r="D36" s="181">
        <v>2</v>
      </c>
      <c r="E36" s="170"/>
      <c r="F36" s="170"/>
      <c r="G36" s="172"/>
      <c r="H36" s="172"/>
      <c r="I36" s="170"/>
      <c r="J36" s="171"/>
      <c r="K36" s="171"/>
      <c r="L36" s="171"/>
      <c r="M36" s="171"/>
      <c r="N36" s="171"/>
      <c r="O36" s="171"/>
    </row>
    <row r="37" spans="1:15" s="166" customFormat="1" ht="15">
      <c r="A37" s="167" t="s">
        <v>158</v>
      </c>
      <c r="B37" s="180" t="s">
        <v>159</v>
      </c>
      <c r="C37" s="174" t="s">
        <v>64</v>
      </c>
      <c r="D37" s="181">
        <v>3</v>
      </c>
      <c r="E37" s="170"/>
      <c r="F37" s="170"/>
      <c r="G37" s="172"/>
      <c r="H37" s="172"/>
      <c r="I37" s="170"/>
      <c r="J37" s="171"/>
      <c r="K37" s="171"/>
      <c r="L37" s="171"/>
      <c r="M37" s="171"/>
      <c r="N37" s="171"/>
      <c r="O37" s="171"/>
    </row>
    <row r="38" spans="1:15" s="166" customFormat="1" ht="15">
      <c r="A38" s="167" t="s">
        <v>160</v>
      </c>
      <c r="B38" s="180" t="s">
        <v>161</v>
      </c>
      <c r="C38" s="174" t="s">
        <v>64</v>
      </c>
      <c r="D38" s="181">
        <v>3</v>
      </c>
      <c r="E38" s="170"/>
      <c r="F38" s="170"/>
      <c r="G38" s="172"/>
      <c r="H38" s="172"/>
      <c r="I38" s="170"/>
      <c r="J38" s="171"/>
      <c r="K38" s="171"/>
      <c r="L38" s="171"/>
      <c r="M38" s="171"/>
      <c r="N38" s="171"/>
      <c r="O38" s="171"/>
    </row>
    <row r="39" spans="1:15" s="166" customFormat="1" ht="15">
      <c r="A39" s="167" t="s">
        <v>162</v>
      </c>
      <c r="B39" s="180" t="s">
        <v>163</v>
      </c>
      <c r="C39" s="174" t="s">
        <v>64</v>
      </c>
      <c r="D39" s="181">
        <v>6</v>
      </c>
      <c r="E39" s="170"/>
      <c r="F39" s="170"/>
      <c r="G39" s="172"/>
      <c r="H39" s="172"/>
      <c r="I39" s="170"/>
      <c r="J39" s="171"/>
      <c r="K39" s="171"/>
      <c r="L39" s="171"/>
      <c r="M39" s="171"/>
      <c r="N39" s="171"/>
      <c r="O39" s="171"/>
    </row>
    <row r="40" spans="1:15" s="166" customFormat="1" ht="15">
      <c r="A40" s="167" t="s">
        <v>164</v>
      </c>
      <c r="B40" s="180" t="s">
        <v>165</v>
      </c>
      <c r="C40" s="174" t="s">
        <v>64</v>
      </c>
      <c r="D40" s="181">
        <v>1</v>
      </c>
      <c r="E40" s="170"/>
      <c r="F40" s="170"/>
      <c r="G40" s="172"/>
      <c r="H40" s="172"/>
      <c r="I40" s="170"/>
      <c r="J40" s="171"/>
      <c r="K40" s="171"/>
      <c r="L40" s="171"/>
      <c r="M40" s="171"/>
      <c r="N40" s="171"/>
      <c r="O40" s="171"/>
    </row>
    <row r="41" spans="1:15" s="166" customFormat="1" ht="15">
      <c r="A41" s="167" t="s">
        <v>166</v>
      </c>
      <c r="B41" s="180" t="s">
        <v>167</v>
      </c>
      <c r="C41" s="174" t="s">
        <v>64</v>
      </c>
      <c r="D41" s="181">
        <v>1</v>
      </c>
      <c r="E41" s="170"/>
      <c r="F41" s="170"/>
      <c r="G41" s="172"/>
      <c r="H41" s="172"/>
      <c r="I41" s="170"/>
      <c r="J41" s="171"/>
      <c r="K41" s="171"/>
      <c r="L41" s="171"/>
      <c r="M41" s="171"/>
      <c r="N41" s="171"/>
      <c r="O41" s="171"/>
    </row>
    <row r="42" spans="1:15" s="166" customFormat="1" ht="15">
      <c r="A42" s="167" t="s">
        <v>168</v>
      </c>
      <c r="B42" s="180" t="s">
        <v>169</v>
      </c>
      <c r="C42" s="174" t="s">
        <v>76</v>
      </c>
      <c r="D42" s="181">
        <v>1</v>
      </c>
      <c r="E42" s="170"/>
      <c r="F42" s="170"/>
      <c r="G42" s="172"/>
      <c r="H42" s="172"/>
      <c r="I42" s="170"/>
      <c r="J42" s="171"/>
      <c r="K42" s="171"/>
      <c r="L42" s="171"/>
      <c r="M42" s="171"/>
      <c r="N42" s="171"/>
      <c r="O42" s="171"/>
    </row>
    <row r="43" spans="1:15" s="166" customFormat="1" ht="15">
      <c r="A43" s="167" t="s">
        <v>170</v>
      </c>
      <c r="B43" s="180" t="s">
        <v>171</v>
      </c>
      <c r="C43" s="174" t="s">
        <v>76</v>
      </c>
      <c r="D43" s="181">
        <v>1</v>
      </c>
      <c r="E43" s="170"/>
      <c r="F43" s="170"/>
      <c r="G43" s="172"/>
      <c r="H43" s="172"/>
      <c r="I43" s="170"/>
      <c r="J43" s="171"/>
      <c r="K43" s="171"/>
      <c r="L43" s="171"/>
      <c r="M43" s="171"/>
      <c r="N43" s="171"/>
      <c r="O43" s="171"/>
    </row>
    <row r="44" spans="1:15" s="166" customFormat="1" ht="15">
      <c r="A44" s="167" t="s">
        <v>172</v>
      </c>
      <c r="B44" s="180" t="s">
        <v>173</v>
      </c>
      <c r="C44" s="174" t="s">
        <v>76</v>
      </c>
      <c r="D44" s="181">
        <v>2</v>
      </c>
      <c r="E44" s="170"/>
      <c r="F44" s="170"/>
      <c r="G44" s="172"/>
      <c r="H44" s="172"/>
      <c r="I44" s="170"/>
      <c r="J44" s="171"/>
      <c r="K44" s="171"/>
      <c r="L44" s="171"/>
      <c r="M44" s="171"/>
      <c r="N44" s="171"/>
      <c r="O44" s="171"/>
    </row>
    <row r="45" spans="1:15" s="166" customFormat="1" ht="15">
      <c r="A45" s="167" t="s">
        <v>174</v>
      </c>
      <c r="B45" s="180" t="s">
        <v>175</v>
      </c>
      <c r="C45" s="174" t="s">
        <v>76</v>
      </c>
      <c r="D45" s="181">
        <v>4</v>
      </c>
      <c r="E45" s="170"/>
      <c r="F45" s="170"/>
      <c r="G45" s="172"/>
      <c r="H45" s="172"/>
      <c r="I45" s="170"/>
      <c r="J45" s="171"/>
      <c r="K45" s="171"/>
      <c r="L45" s="171"/>
      <c r="M45" s="171"/>
      <c r="N45" s="171"/>
      <c r="O45" s="171"/>
    </row>
    <row r="46" spans="1:15" s="166" customFormat="1" ht="15">
      <c r="A46" s="167" t="s">
        <v>176</v>
      </c>
      <c r="B46" s="180" t="s">
        <v>177</v>
      </c>
      <c r="C46" s="174" t="s">
        <v>76</v>
      </c>
      <c r="D46" s="181">
        <v>1</v>
      </c>
      <c r="E46" s="170"/>
      <c r="F46" s="170"/>
      <c r="G46" s="172"/>
      <c r="H46" s="172"/>
      <c r="I46" s="170"/>
      <c r="J46" s="171"/>
      <c r="K46" s="171"/>
      <c r="L46" s="171"/>
      <c r="M46" s="171"/>
      <c r="N46" s="171"/>
      <c r="O46" s="171"/>
    </row>
    <row r="47" spans="1:15" s="166" customFormat="1" ht="15">
      <c r="A47" s="167" t="s">
        <v>178</v>
      </c>
      <c r="B47" s="180" t="s">
        <v>179</v>
      </c>
      <c r="C47" s="174" t="s">
        <v>76</v>
      </c>
      <c r="D47" s="181">
        <v>1</v>
      </c>
      <c r="E47" s="170"/>
      <c r="F47" s="170"/>
      <c r="G47" s="172"/>
      <c r="H47" s="172"/>
      <c r="I47" s="170"/>
      <c r="J47" s="171"/>
      <c r="K47" s="171"/>
      <c r="L47" s="171"/>
      <c r="M47" s="171"/>
      <c r="N47" s="171"/>
      <c r="O47" s="171"/>
    </row>
    <row r="48" spans="1:15" s="166" customFormat="1" ht="15">
      <c r="A48" s="167" t="s">
        <v>180</v>
      </c>
      <c r="B48" s="180" t="s">
        <v>181</v>
      </c>
      <c r="C48" s="174" t="s">
        <v>76</v>
      </c>
      <c r="D48" s="181">
        <v>1</v>
      </c>
      <c r="E48" s="170"/>
      <c r="F48" s="170"/>
      <c r="G48" s="172"/>
      <c r="H48" s="172"/>
      <c r="I48" s="170"/>
      <c r="J48" s="171"/>
      <c r="K48" s="171"/>
      <c r="L48" s="171"/>
      <c r="M48" s="171"/>
      <c r="N48" s="171"/>
      <c r="O48" s="171"/>
    </row>
    <row r="49" spans="1:15" s="166" customFormat="1" ht="15">
      <c r="A49" s="167" t="s">
        <v>182</v>
      </c>
      <c r="B49" s="180" t="s">
        <v>183</v>
      </c>
      <c r="C49" s="174" t="s">
        <v>76</v>
      </c>
      <c r="D49" s="181">
        <v>5</v>
      </c>
      <c r="E49" s="170"/>
      <c r="F49" s="170"/>
      <c r="G49" s="172"/>
      <c r="H49" s="172"/>
      <c r="I49" s="170"/>
      <c r="J49" s="171"/>
      <c r="K49" s="171"/>
      <c r="L49" s="171"/>
      <c r="M49" s="171"/>
      <c r="N49" s="171"/>
      <c r="O49" s="171"/>
    </row>
    <row r="50" spans="1:15" s="166" customFormat="1" ht="15">
      <c r="A50" s="167" t="s">
        <v>184</v>
      </c>
      <c r="B50" s="180" t="s">
        <v>185</v>
      </c>
      <c r="C50" s="174" t="s">
        <v>64</v>
      </c>
      <c r="D50" s="181">
        <v>1</v>
      </c>
      <c r="E50" s="170"/>
      <c r="F50" s="170"/>
      <c r="G50" s="172"/>
      <c r="H50" s="172"/>
      <c r="I50" s="170"/>
      <c r="J50" s="171"/>
      <c r="K50" s="171"/>
      <c r="L50" s="171"/>
      <c r="M50" s="171"/>
      <c r="N50" s="171"/>
      <c r="O50" s="171"/>
    </row>
    <row r="51" spans="1:15" s="166" customFormat="1" ht="15">
      <c r="A51" s="167" t="s">
        <v>186</v>
      </c>
      <c r="B51" s="173" t="s">
        <v>187</v>
      </c>
      <c r="C51" s="163" t="s">
        <v>76</v>
      </c>
      <c r="D51" s="163">
        <v>1</v>
      </c>
      <c r="E51" s="170"/>
      <c r="F51" s="170"/>
      <c r="G51" s="172"/>
      <c r="H51" s="172"/>
      <c r="I51" s="170"/>
      <c r="J51" s="171"/>
      <c r="K51" s="171"/>
      <c r="L51" s="171"/>
      <c r="M51" s="171"/>
      <c r="N51" s="171"/>
      <c r="O51" s="171"/>
    </row>
    <row r="52" spans="1:15" s="166" customFormat="1" ht="15">
      <c r="A52" s="167" t="s">
        <v>188</v>
      </c>
      <c r="B52" s="173" t="s">
        <v>189</v>
      </c>
      <c r="C52" s="163" t="s">
        <v>76</v>
      </c>
      <c r="D52" s="163">
        <v>1</v>
      </c>
      <c r="E52" s="170"/>
      <c r="F52" s="170"/>
      <c r="G52" s="172"/>
      <c r="H52" s="172"/>
      <c r="I52" s="170"/>
      <c r="J52" s="171"/>
      <c r="K52" s="171"/>
      <c r="L52" s="171"/>
      <c r="M52" s="171"/>
      <c r="N52" s="171"/>
      <c r="O52" s="171"/>
    </row>
    <row r="53" spans="1:15" s="166" customFormat="1" ht="15">
      <c r="A53" s="167" t="s">
        <v>190</v>
      </c>
      <c r="B53" s="173" t="s">
        <v>124</v>
      </c>
      <c r="C53" s="163" t="s">
        <v>76</v>
      </c>
      <c r="D53" s="163">
        <v>1</v>
      </c>
      <c r="E53" s="170"/>
      <c r="F53" s="170"/>
      <c r="G53" s="172"/>
      <c r="H53" s="172"/>
      <c r="I53" s="170"/>
      <c r="J53" s="171"/>
      <c r="K53" s="171"/>
      <c r="L53" s="171"/>
      <c r="M53" s="171"/>
      <c r="N53" s="171"/>
      <c r="O53" s="171"/>
    </row>
    <row r="54" spans="1:15" s="147" customFormat="1" ht="12.75">
      <c r="A54" s="139"/>
      <c r="B54" s="140" t="s">
        <v>11</v>
      </c>
      <c r="C54" s="141"/>
      <c r="D54" s="139"/>
      <c r="E54" s="142"/>
      <c r="F54" s="143"/>
      <c r="G54" s="144"/>
      <c r="H54" s="145"/>
      <c r="I54" s="144"/>
      <c r="J54" s="145"/>
      <c r="K54" s="144">
        <f>SUM(K10:K53)</f>
        <v>0</v>
      </c>
      <c r="L54" s="145">
        <f>SUM(L10:L53)</f>
        <v>0</v>
      </c>
      <c r="M54" s="144">
        <f>SUM(M10:M53)</f>
        <v>0</v>
      </c>
      <c r="N54" s="145">
        <f>SUM(N10:N53)</f>
        <v>0</v>
      </c>
      <c r="O54" s="146">
        <f>SUM(O10:O53)</f>
        <v>0</v>
      </c>
    </row>
    <row r="55" spans="10:15" ht="12.75">
      <c r="J55" s="148" t="s">
        <v>289</v>
      </c>
      <c r="K55" s="149"/>
      <c r="L55" s="149"/>
      <c r="M55" s="149">
        <f>M54*0.05</f>
        <v>0</v>
      </c>
      <c r="N55" s="149"/>
      <c r="O55" s="150">
        <f>M55</f>
        <v>0</v>
      </c>
    </row>
    <row r="56" spans="10:15" ht="12.75">
      <c r="J56" s="148" t="s">
        <v>77</v>
      </c>
      <c r="K56" s="151">
        <f>SUM(K54:K55)</f>
        <v>0</v>
      </c>
      <c r="L56" s="151">
        <f>SUM(L54:L55)</f>
        <v>0</v>
      </c>
      <c r="M56" s="151">
        <f>SUM(M54:M55)</f>
        <v>0</v>
      </c>
      <c r="N56" s="151">
        <f>SUM(N54:N55)</f>
        <v>0</v>
      </c>
      <c r="O56" s="152">
        <f>SUM(O54:O55)</f>
        <v>0</v>
      </c>
    </row>
    <row r="57" spans="10:15" ht="12.75">
      <c r="J57" s="148"/>
      <c r="K57" s="153"/>
      <c r="L57" s="153"/>
      <c r="M57" s="153"/>
      <c r="N57" s="153"/>
      <c r="O57" s="154"/>
    </row>
    <row r="58" spans="1:16" s="35" customFormat="1" ht="12.75">
      <c r="A58" s="1"/>
      <c r="B58" s="79" t="s">
        <v>15</v>
      </c>
      <c r="C58" s="3"/>
      <c r="D58" s="1"/>
      <c r="E58" s="34"/>
      <c r="G58" s="36"/>
      <c r="H58" s="36"/>
      <c r="I58" s="36"/>
      <c r="J58" s="36"/>
      <c r="K58" s="36"/>
      <c r="L58" s="36"/>
      <c r="M58" s="36"/>
      <c r="N58" s="36"/>
      <c r="O58" s="4"/>
      <c r="P58" s="4"/>
    </row>
    <row r="59" spans="1:16" s="35" customFormat="1" ht="12.75">
      <c r="A59" s="1"/>
      <c r="B59" s="2"/>
      <c r="C59" s="3"/>
      <c r="D59" s="1"/>
      <c r="E59" s="34"/>
      <c r="G59" s="36"/>
      <c r="H59" s="36"/>
      <c r="I59" s="36"/>
      <c r="J59" s="36"/>
      <c r="K59" s="36"/>
      <c r="L59" s="36"/>
      <c r="M59" s="36"/>
      <c r="N59" s="36"/>
      <c r="O59" s="4"/>
      <c r="P59" s="4"/>
    </row>
    <row r="60" spans="1:16" s="35" customFormat="1" ht="12.75">
      <c r="A60" s="1"/>
      <c r="B60" s="79" t="s">
        <v>16</v>
      </c>
      <c r="C60" s="3"/>
      <c r="D60" s="1"/>
      <c r="E60" s="34"/>
      <c r="G60" s="36"/>
      <c r="H60" s="36"/>
      <c r="I60" s="36"/>
      <c r="J60" s="36"/>
      <c r="K60" s="36"/>
      <c r="L60" s="36"/>
      <c r="M60" s="36"/>
      <c r="N60" s="36"/>
      <c r="O60" s="4"/>
      <c r="P60" s="4"/>
    </row>
    <row r="61" spans="1:16" s="35" customFormat="1" ht="12.75">
      <c r="A61" s="1"/>
      <c r="B61" s="2"/>
      <c r="C61" s="3"/>
      <c r="D61" s="1"/>
      <c r="E61" s="34"/>
      <c r="G61" s="36"/>
      <c r="H61" s="36"/>
      <c r="I61" s="36"/>
      <c r="J61" s="36"/>
      <c r="K61" s="36"/>
      <c r="L61" s="36"/>
      <c r="M61" s="36"/>
      <c r="N61" s="36"/>
      <c r="O61" s="4"/>
      <c r="P61" s="4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</sheetData>
  <sheetProtection selectLockedCells="1" selectUnlockedCells="1"/>
  <mergeCells count="9">
    <mergeCell ref="A5:H5"/>
    <mergeCell ref="A6:B6"/>
    <mergeCell ref="J5:N5"/>
    <mergeCell ref="A7:A8"/>
    <mergeCell ref="B7:B8"/>
    <mergeCell ref="C7:C8"/>
    <mergeCell ref="D7:D8"/>
    <mergeCell ref="E7:J7"/>
    <mergeCell ref="K7:O7"/>
  </mergeCells>
  <printOptions/>
  <pageMargins left="0.4722222222222222" right="0.30972222222222223" top="1.023611111111111" bottom="0.5118055555555556" header="0.5118055555555555" footer="0.2361111111111111"/>
  <pageSetup horizontalDpi="300" verticalDpi="300" orientation="landscape" paperSize="9" scale="95" r:id="rId2"/>
  <headerFooter alignWithMargins="0">
    <oddHeader>&amp;C&amp;12LOKĀLĀ TĀME Nr. 1-3
&amp;"Arial,Bold"&amp;UVENTILĀCIJA.</oddHeader>
    <oddFooter>&amp;C&amp;8&amp;P&amp;R&amp;8&amp;D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5.7109375" style="1" customWidth="1"/>
    <col min="2" max="2" width="39.7109375" style="2" customWidth="1"/>
    <col min="3" max="3" width="4.7109375" style="3" customWidth="1"/>
    <col min="4" max="4" width="6.8515625" style="1" customWidth="1"/>
    <col min="5" max="5" width="6.28125" style="1" customWidth="1"/>
    <col min="6" max="6" width="6.57421875" style="35" customWidth="1"/>
    <col min="7" max="7" width="6.421875" style="36" customWidth="1"/>
    <col min="8" max="8" width="8.00390625" style="36" customWidth="1"/>
    <col min="9" max="9" width="6.28125" style="36" customWidth="1"/>
    <col min="10" max="10" width="7.57421875" style="36" customWidth="1"/>
    <col min="11" max="14" width="8.421875" style="36" customWidth="1"/>
    <col min="15" max="15" width="9.421875" style="4" customWidth="1"/>
    <col min="16" max="16384" width="9.140625" style="4" customWidth="1"/>
  </cols>
  <sheetData>
    <row r="1" spans="1:15" ht="14.25">
      <c r="A1" s="81" t="s">
        <v>1</v>
      </c>
      <c r="B1" s="82"/>
      <c r="C1" s="37" t="s">
        <v>9</v>
      </c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6"/>
    </row>
    <row r="2" spans="1:15" ht="15">
      <c r="A2" s="81" t="s">
        <v>17</v>
      </c>
      <c r="B2" s="82"/>
      <c r="C2" s="7" t="s">
        <v>2</v>
      </c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6"/>
    </row>
    <row r="3" spans="1:15" ht="15">
      <c r="A3" s="81" t="s">
        <v>18</v>
      </c>
      <c r="B3" s="82"/>
      <c r="C3" s="7" t="s">
        <v>4</v>
      </c>
      <c r="D3" s="83"/>
      <c r="E3" s="83"/>
      <c r="F3" s="84"/>
      <c r="G3" s="85"/>
      <c r="H3" s="85"/>
      <c r="I3" s="85"/>
      <c r="J3" s="85"/>
      <c r="K3" s="85"/>
      <c r="L3" s="85"/>
      <c r="M3" s="85"/>
      <c r="N3" s="85"/>
      <c r="O3" s="86"/>
    </row>
    <row r="4" spans="1:15" ht="14.25">
      <c r="A4" s="81" t="s">
        <v>5</v>
      </c>
      <c r="B4" s="82"/>
      <c r="C4" s="87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6"/>
    </row>
    <row r="5" spans="1:15" ht="14.25">
      <c r="A5" s="217" t="s">
        <v>290</v>
      </c>
      <c r="B5" s="217"/>
      <c r="C5" s="217"/>
      <c r="D5" s="217"/>
      <c r="E5" s="217"/>
      <c r="F5" s="217"/>
      <c r="G5" s="217"/>
      <c r="H5" s="217"/>
      <c r="I5" s="85"/>
      <c r="J5" s="224" t="s">
        <v>284</v>
      </c>
      <c r="K5" s="224"/>
      <c r="L5" s="224"/>
      <c r="M5" s="224"/>
      <c r="N5" s="224"/>
      <c r="O5" s="89">
        <f>O27</f>
        <v>0</v>
      </c>
    </row>
    <row r="6" spans="1:15" ht="14.25">
      <c r="A6" s="215" t="s">
        <v>275</v>
      </c>
      <c r="B6" s="215"/>
      <c r="C6" s="88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6"/>
    </row>
    <row r="7" spans="1:16" ht="20.25" customHeight="1">
      <c r="A7" s="208" t="s">
        <v>6</v>
      </c>
      <c r="B7" s="219" t="s">
        <v>42</v>
      </c>
      <c r="C7" s="216" t="s">
        <v>43</v>
      </c>
      <c r="D7" s="208" t="s">
        <v>44</v>
      </c>
      <c r="E7" s="220" t="s">
        <v>45</v>
      </c>
      <c r="F7" s="220"/>
      <c r="G7" s="220"/>
      <c r="H7" s="220"/>
      <c r="I7" s="220"/>
      <c r="J7" s="220"/>
      <c r="K7" s="221" t="s">
        <v>46</v>
      </c>
      <c r="L7" s="221"/>
      <c r="M7" s="221"/>
      <c r="N7" s="221"/>
      <c r="O7" s="221"/>
      <c r="P7" s="9"/>
    </row>
    <row r="8" spans="1:15" ht="78.75" customHeight="1">
      <c r="A8" s="208"/>
      <c r="B8" s="219"/>
      <c r="C8" s="216"/>
      <c r="D8" s="208"/>
      <c r="E8" s="40" t="s">
        <v>47</v>
      </c>
      <c r="F8" s="40" t="s">
        <v>285</v>
      </c>
      <c r="G8" s="41" t="s">
        <v>278</v>
      </c>
      <c r="H8" s="41" t="s">
        <v>279</v>
      </c>
      <c r="I8" s="41" t="s">
        <v>280</v>
      </c>
      <c r="J8" s="41" t="s">
        <v>286</v>
      </c>
      <c r="K8" s="41" t="s">
        <v>23</v>
      </c>
      <c r="L8" s="41" t="s">
        <v>278</v>
      </c>
      <c r="M8" s="41" t="s">
        <v>279</v>
      </c>
      <c r="N8" s="41" t="s">
        <v>280</v>
      </c>
      <c r="O8" s="41" t="s">
        <v>287</v>
      </c>
    </row>
    <row r="9" spans="1:15" ht="12.75">
      <c r="A9" s="155"/>
      <c r="B9" s="156"/>
      <c r="C9" s="33"/>
      <c r="D9" s="10"/>
      <c r="E9" s="23"/>
      <c r="F9" s="157"/>
      <c r="G9" s="158"/>
      <c r="H9" s="159"/>
      <c r="I9" s="158"/>
      <c r="J9" s="159"/>
      <c r="K9" s="158"/>
      <c r="L9" s="159"/>
      <c r="M9" s="158"/>
      <c r="N9" s="159"/>
      <c r="O9" s="160"/>
    </row>
    <row r="10" spans="1:15" s="166" customFormat="1" ht="15">
      <c r="A10" s="161"/>
      <c r="B10" s="162" t="s">
        <v>191</v>
      </c>
      <c r="C10" s="163"/>
      <c r="D10" s="164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66" customFormat="1" ht="25.5">
      <c r="A11" s="167" t="s">
        <v>79</v>
      </c>
      <c r="B11" s="173" t="s">
        <v>192</v>
      </c>
      <c r="C11" s="164" t="s">
        <v>193</v>
      </c>
      <c r="D11" s="174">
        <v>38</v>
      </c>
      <c r="E11" s="170"/>
      <c r="F11" s="170"/>
      <c r="G11" s="171"/>
      <c r="H11" s="172"/>
      <c r="I11" s="170"/>
      <c r="J11" s="171"/>
      <c r="K11" s="171"/>
      <c r="L11" s="171"/>
      <c r="M11" s="171"/>
      <c r="N11" s="171"/>
      <c r="O11" s="171"/>
    </row>
    <row r="12" spans="1:15" s="166" customFormat="1" ht="25.5">
      <c r="A12" s="167" t="s">
        <v>81</v>
      </c>
      <c r="B12" s="182" t="s">
        <v>194</v>
      </c>
      <c r="C12" s="164" t="s">
        <v>193</v>
      </c>
      <c r="D12" s="174">
        <v>20</v>
      </c>
      <c r="E12" s="170"/>
      <c r="F12" s="170"/>
      <c r="G12" s="172"/>
      <c r="H12" s="172"/>
      <c r="I12" s="170"/>
      <c r="J12" s="171"/>
      <c r="K12" s="171"/>
      <c r="L12" s="171"/>
      <c r="M12" s="171"/>
      <c r="N12" s="171"/>
      <c r="O12" s="171"/>
    </row>
    <row r="13" spans="1:15" s="166" customFormat="1" ht="15">
      <c r="A13" s="167" t="s">
        <v>83</v>
      </c>
      <c r="B13" s="168" t="s">
        <v>195</v>
      </c>
      <c r="C13" s="164" t="s">
        <v>64</v>
      </c>
      <c r="D13" s="174">
        <v>1</v>
      </c>
      <c r="E13" s="170"/>
      <c r="F13" s="170"/>
      <c r="G13" s="172"/>
      <c r="H13" s="172"/>
      <c r="I13" s="170"/>
      <c r="J13" s="171"/>
      <c r="K13" s="171"/>
      <c r="L13" s="171"/>
      <c r="M13" s="171"/>
      <c r="N13" s="171"/>
      <c r="O13" s="171"/>
    </row>
    <row r="14" spans="1:15" s="166" customFormat="1" ht="15">
      <c r="A14" s="167" t="s">
        <v>85</v>
      </c>
      <c r="B14" s="168" t="s">
        <v>196</v>
      </c>
      <c r="C14" s="164" t="s">
        <v>64</v>
      </c>
      <c r="D14" s="174">
        <v>1</v>
      </c>
      <c r="E14" s="170"/>
      <c r="F14" s="170"/>
      <c r="G14" s="172"/>
      <c r="H14" s="172"/>
      <c r="I14" s="170"/>
      <c r="J14" s="171"/>
      <c r="K14" s="171"/>
      <c r="L14" s="171"/>
      <c r="M14" s="171"/>
      <c r="N14" s="171"/>
      <c r="O14" s="171"/>
    </row>
    <row r="15" spans="1:15" s="166" customFormat="1" ht="15">
      <c r="A15" s="167" t="s">
        <v>88</v>
      </c>
      <c r="B15" s="168" t="s">
        <v>197</v>
      </c>
      <c r="C15" s="164" t="s">
        <v>64</v>
      </c>
      <c r="D15" s="174">
        <v>3</v>
      </c>
      <c r="E15" s="170"/>
      <c r="F15" s="170"/>
      <c r="G15" s="172"/>
      <c r="H15" s="172"/>
      <c r="I15" s="170"/>
      <c r="J15" s="171"/>
      <c r="K15" s="171"/>
      <c r="L15" s="171"/>
      <c r="M15" s="171"/>
      <c r="N15" s="171"/>
      <c r="O15" s="171"/>
    </row>
    <row r="16" spans="1:15" s="166" customFormat="1" ht="15">
      <c r="A16" s="167" t="s">
        <v>87</v>
      </c>
      <c r="B16" s="179" t="s">
        <v>198</v>
      </c>
      <c r="C16" s="164" t="s">
        <v>64</v>
      </c>
      <c r="D16" s="174">
        <v>3</v>
      </c>
      <c r="E16" s="170"/>
      <c r="F16" s="170"/>
      <c r="G16" s="172"/>
      <c r="H16" s="172"/>
      <c r="I16" s="170"/>
      <c r="J16" s="171"/>
      <c r="K16" s="171"/>
      <c r="L16" s="171"/>
      <c r="M16" s="171"/>
      <c r="N16" s="171"/>
      <c r="O16" s="171"/>
    </row>
    <row r="17" spans="1:15" s="166" customFormat="1" ht="15">
      <c r="A17" s="167" t="s">
        <v>91</v>
      </c>
      <c r="B17" s="179" t="s">
        <v>199</v>
      </c>
      <c r="C17" s="164" t="s">
        <v>64</v>
      </c>
      <c r="D17" s="174">
        <v>1</v>
      </c>
      <c r="E17" s="170"/>
      <c r="F17" s="170"/>
      <c r="G17" s="172"/>
      <c r="H17" s="172"/>
      <c r="I17" s="170"/>
      <c r="J17" s="171"/>
      <c r="K17" s="171"/>
      <c r="L17" s="171"/>
      <c r="M17" s="171"/>
      <c r="N17" s="171"/>
      <c r="O17" s="171"/>
    </row>
    <row r="18" spans="1:15" s="166" customFormat="1" ht="15">
      <c r="A18" s="167" t="s">
        <v>93</v>
      </c>
      <c r="B18" s="179" t="s">
        <v>200</v>
      </c>
      <c r="C18" s="164" t="s">
        <v>64</v>
      </c>
      <c r="D18" s="174">
        <v>2</v>
      </c>
      <c r="E18" s="170"/>
      <c r="F18" s="170"/>
      <c r="G18" s="172"/>
      <c r="H18" s="172"/>
      <c r="I18" s="170"/>
      <c r="J18" s="171"/>
      <c r="K18" s="171"/>
      <c r="L18" s="171"/>
      <c r="M18" s="171"/>
      <c r="N18" s="171"/>
      <c r="O18" s="171"/>
    </row>
    <row r="19" spans="1:15" s="166" customFormat="1" ht="15">
      <c r="A19" s="167" t="s">
        <v>95</v>
      </c>
      <c r="B19" s="179" t="s">
        <v>201</v>
      </c>
      <c r="C19" s="164" t="s">
        <v>64</v>
      </c>
      <c r="D19" s="174">
        <v>1</v>
      </c>
      <c r="E19" s="170"/>
      <c r="F19" s="170"/>
      <c r="G19" s="172"/>
      <c r="H19" s="172"/>
      <c r="I19" s="170"/>
      <c r="J19" s="171"/>
      <c r="K19" s="171"/>
      <c r="L19" s="171"/>
      <c r="M19" s="171"/>
      <c r="N19" s="171"/>
      <c r="O19" s="171"/>
    </row>
    <row r="20" spans="1:15" s="166" customFormat="1" ht="25.5">
      <c r="A20" s="167" t="s">
        <v>97</v>
      </c>
      <c r="B20" s="182" t="s">
        <v>202</v>
      </c>
      <c r="C20" s="164" t="s">
        <v>64</v>
      </c>
      <c r="D20" s="181">
        <v>2</v>
      </c>
      <c r="E20" s="170"/>
      <c r="F20" s="170"/>
      <c r="G20" s="172"/>
      <c r="H20" s="172"/>
      <c r="I20" s="170"/>
      <c r="J20" s="171"/>
      <c r="K20" s="171"/>
      <c r="L20" s="171"/>
      <c r="M20" s="171"/>
      <c r="N20" s="171"/>
      <c r="O20" s="171"/>
    </row>
    <row r="21" spans="1:15" s="166" customFormat="1" ht="15">
      <c r="A21" s="167" t="s">
        <v>99</v>
      </c>
      <c r="B21" s="180" t="s">
        <v>203</v>
      </c>
      <c r="C21" s="164" t="s">
        <v>64</v>
      </c>
      <c r="D21" s="181">
        <v>2</v>
      </c>
      <c r="E21" s="170"/>
      <c r="F21" s="170"/>
      <c r="G21" s="172"/>
      <c r="H21" s="172"/>
      <c r="I21" s="170"/>
      <c r="J21" s="171"/>
      <c r="K21" s="171"/>
      <c r="L21" s="171"/>
      <c r="M21" s="171"/>
      <c r="N21" s="171"/>
      <c r="O21" s="171"/>
    </row>
    <row r="22" spans="1:15" s="166" customFormat="1" ht="15">
      <c r="A22" s="167" t="s">
        <v>102</v>
      </c>
      <c r="B22" s="180" t="s">
        <v>204</v>
      </c>
      <c r="C22" s="164" t="s">
        <v>64</v>
      </c>
      <c r="D22" s="183">
        <v>1</v>
      </c>
      <c r="E22" s="170"/>
      <c r="F22" s="170"/>
      <c r="G22" s="172"/>
      <c r="H22" s="172"/>
      <c r="I22" s="170"/>
      <c r="J22" s="171"/>
      <c r="K22" s="171"/>
      <c r="L22" s="171"/>
      <c r="M22" s="171"/>
      <c r="N22" s="171"/>
      <c r="O22" s="171"/>
    </row>
    <row r="23" spans="1:15" s="166" customFormat="1" ht="15">
      <c r="A23" s="167" t="s">
        <v>104</v>
      </c>
      <c r="B23" s="180" t="s">
        <v>205</v>
      </c>
      <c r="C23" s="174" t="s">
        <v>76</v>
      </c>
      <c r="D23" s="183">
        <v>1</v>
      </c>
      <c r="E23" s="170"/>
      <c r="F23" s="170"/>
      <c r="G23" s="172"/>
      <c r="H23" s="172"/>
      <c r="I23" s="170"/>
      <c r="J23" s="171"/>
      <c r="K23" s="171"/>
      <c r="L23" s="171"/>
      <c r="M23" s="171"/>
      <c r="N23" s="171"/>
      <c r="O23" s="171"/>
    </row>
    <row r="24" spans="1:15" s="166" customFormat="1" ht="15">
      <c r="A24" s="167" t="s">
        <v>107</v>
      </c>
      <c r="B24" s="180" t="s">
        <v>124</v>
      </c>
      <c r="C24" s="174" t="s">
        <v>76</v>
      </c>
      <c r="D24" s="183">
        <v>1</v>
      </c>
      <c r="E24" s="170"/>
      <c r="F24" s="170"/>
      <c r="G24" s="172"/>
      <c r="H24" s="172"/>
      <c r="I24" s="170"/>
      <c r="J24" s="171"/>
      <c r="K24" s="171"/>
      <c r="L24" s="171"/>
      <c r="M24" s="171"/>
      <c r="N24" s="171"/>
      <c r="O24" s="171"/>
    </row>
    <row r="25" spans="1:15" s="147" customFormat="1" ht="12.75">
      <c r="A25" s="184"/>
      <c r="B25" s="185" t="s">
        <v>11</v>
      </c>
      <c r="C25" s="186"/>
      <c r="D25" s="184"/>
      <c r="E25" s="187"/>
      <c r="F25" s="188"/>
      <c r="G25" s="189"/>
      <c r="H25" s="190"/>
      <c r="I25" s="189"/>
      <c r="J25" s="190"/>
      <c r="K25" s="189">
        <f>SUM(K10:K24)</f>
        <v>0</v>
      </c>
      <c r="L25" s="190">
        <f>SUM(L10:L24)</f>
        <v>0</v>
      </c>
      <c r="M25" s="189">
        <f>SUM(M10:M24)</f>
        <v>0</v>
      </c>
      <c r="N25" s="190">
        <f>SUM(N10:N24)</f>
        <v>0</v>
      </c>
      <c r="O25" s="191">
        <f>SUM(O10:O24)</f>
        <v>0</v>
      </c>
    </row>
    <row r="26" spans="10:15" ht="12.75">
      <c r="J26" s="148" t="s">
        <v>291</v>
      </c>
      <c r="K26" s="149"/>
      <c r="L26" s="149"/>
      <c r="M26" s="149">
        <f>M25*0.05</f>
        <v>0</v>
      </c>
      <c r="N26" s="149"/>
      <c r="O26" s="150">
        <f>M26</f>
        <v>0</v>
      </c>
    </row>
    <row r="27" spans="10:15" ht="12.75">
      <c r="J27" s="148" t="s">
        <v>77</v>
      </c>
      <c r="K27" s="151">
        <f>SUM(K25:K26)</f>
        <v>0</v>
      </c>
      <c r="L27" s="151">
        <f>SUM(L25:L26)</f>
        <v>0</v>
      </c>
      <c r="M27" s="151">
        <f>SUM(M25:M26)</f>
        <v>0</v>
      </c>
      <c r="N27" s="151">
        <f>SUM(N25:N26)</f>
        <v>0</v>
      </c>
      <c r="O27" s="152">
        <f>SUM(O25:O26)</f>
        <v>0</v>
      </c>
    </row>
    <row r="28" spans="10:15" ht="12.75">
      <c r="J28" s="148"/>
      <c r="K28" s="153"/>
      <c r="L28" s="153"/>
      <c r="M28" s="153"/>
      <c r="N28" s="153"/>
      <c r="O28" s="154"/>
    </row>
    <row r="29" spans="1:16" s="35" customFormat="1" ht="12.75">
      <c r="A29" s="1"/>
      <c r="B29" s="79" t="s">
        <v>15</v>
      </c>
      <c r="C29" s="3"/>
      <c r="D29" s="1"/>
      <c r="E29" s="34"/>
      <c r="G29" s="36"/>
      <c r="H29" s="36"/>
      <c r="I29" s="36"/>
      <c r="J29" s="36"/>
      <c r="K29" s="36"/>
      <c r="L29" s="36"/>
      <c r="M29" s="36"/>
      <c r="N29" s="36"/>
      <c r="O29" s="4"/>
      <c r="P29" s="4"/>
    </row>
    <row r="30" spans="1:16" s="35" customFormat="1" ht="12.75">
      <c r="A30" s="1"/>
      <c r="B30" s="2"/>
      <c r="C30" s="3"/>
      <c r="D30" s="1"/>
      <c r="E30" s="34"/>
      <c r="G30" s="36"/>
      <c r="H30" s="36"/>
      <c r="I30" s="36"/>
      <c r="J30" s="36"/>
      <c r="K30" s="36"/>
      <c r="L30" s="36"/>
      <c r="M30" s="36"/>
      <c r="N30" s="36"/>
      <c r="O30" s="4"/>
      <c r="P30" s="4"/>
    </row>
    <row r="31" spans="1:16" s="35" customFormat="1" ht="12.75">
      <c r="A31" s="1"/>
      <c r="B31" s="79" t="s">
        <v>16</v>
      </c>
      <c r="C31" s="3"/>
      <c r="D31" s="1"/>
      <c r="E31" s="34"/>
      <c r="G31" s="36"/>
      <c r="H31" s="36"/>
      <c r="I31" s="36"/>
      <c r="J31" s="36"/>
      <c r="K31" s="36"/>
      <c r="L31" s="36"/>
      <c r="M31" s="36"/>
      <c r="N31" s="36"/>
      <c r="O31" s="4"/>
      <c r="P31" s="4"/>
    </row>
    <row r="32" spans="1:16" s="35" customFormat="1" ht="12.75">
      <c r="A32" s="1"/>
      <c r="B32" s="2"/>
      <c r="C32" s="3"/>
      <c r="D32" s="1"/>
      <c r="E32" s="34"/>
      <c r="G32" s="36"/>
      <c r="H32" s="36"/>
      <c r="I32" s="36"/>
      <c r="J32" s="36"/>
      <c r="K32" s="36"/>
      <c r="L32" s="36"/>
      <c r="M32" s="36"/>
      <c r="N32" s="36"/>
      <c r="O32" s="4"/>
      <c r="P32" s="4"/>
    </row>
  </sheetData>
  <sheetProtection selectLockedCells="1" selectUnlockedCells="1"/>
  <mergeCells count="9">
    <mergeCell ref="A5:H5"/>
    <mergeCell ref="A6:B6"/>
    <mergeCell ref="J5:N5"/>
    <mergeCell ref="A7:A8"/>
    <mergeCell ref="B7:B8"/>
    <mergeCell ref="C7:C8"/>
    <mergeCell ref="D7:D8"/>
    <mergeCell ref="E7:J7"/>
    <mergeCell ref="K7:O7"/>
  </mergeCells>
  <printOptions/>
  <pageMargins left="0.4722222222222222" right="0.31527777777777777" top="1.023611111111111" bottom="0.5118055555555556" header="0.5118055555555555" footer="0.2361111111111111"/>
  <pageSetup horizontalDpi="300" verticalDpi="300" orientation="landscape" paperSize="9" r:id="rId2"/>
  <headerFooter alignWithMargins="0">
    <oddHeader>&amp;C&amp;12LOKĀLĀ TĀME Nr. 1-4
&amp;"Arial,Bold"&amp;USADZĪVES KANALIZĀCIJA.</oddHeader>
    <oddFooter>&amp;C&amp;8&amp;P&amp;R&amp;8&amp;D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="90" zoomScaleNormal="90" zoomScalePageLayoutView="0" workbookViewId="0" topLeftCell="A1">
      <selection activeCell="C47" sqref="C47"/>
    </sheetView>
  </sheetViews>
  <sheetFormatPr defaultColWidth="9.140625" defaultRowHeight="12.75"/>
  <cols>
    <col min="1" max="1" width="5.7109375" style="1" customWidth="1"/>
    <col min="2" max="2" width="39.7109375" style="2" customWidth="1"/>
    <col min="3" max="3" width="4.7109375" style="3" customWidth="1"/>
    <col min="4" max="4" width="6.8515625" style="1" customWidth="1"/>
    <col min="5" max="5" width="6.28125" style="1" customWidth="1"/>
    <col min="6" max="6" width="6.57421875" style="35" customWidth="1"/>
    <col min="7" max="7" width="6.421875" style="36" customWidth="1"/>
    <col min="8" max="8" width="8.00390625" style="36" customWidth="1"/>
    <col min="9" max="9" width="6.28125" style="36" customWidth="1"/>
    <col min="10" max="10" width="7.57421875" style="36" customWidth="1"/>
    <col min="11" max="14" width="8.421875" style="36" customWidth="1"/>
    <col min="15" max="15" width="9.421875" style="4" customWidth="1"/>
    <col min="16" max="16384" width="9.140625" style="4" customWidth="1"/>
  </cols>
  <sheetData>
    <row r="1" spans="1:15" ht="14.25">
      <c r="A1" s="81" t="s">
        <v>1</v>
      </c>
      <c r="B1" s="82"/>
      <c r="C1" s="37" t="s">
        <v>9</v>
      </c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6"/>
    </row>
    <row r="2" spans="1:15" ht="15">
      <c r="A2" s="81" t="s">
        <v>17</v>
      </c>
      <c r="B2" s="82"/>
      <c r="C2" s="7" t="s">
        <v>2</v>
      </c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6"/>
    </row>
    <row r="3" spans="1:15" ht="15">
      <c r="A3" s="81" t="s">
        <v>18</v>
      </c>
      <c r="B3" s="82"/>
      <c r="C3" s="7" t="s">
        <v>4</v>
      </c>
      <c r="D3" s="83"/>
      <c r="E3" s="83"/>
      <c r="F3" s="84"/>
      <c r="G3" s="85"/>
      <c r="H3" s="85"/>
      <c r="I3" s="85"/>
      <c r="J3" s="85"/>
      <c r="K3" s="85"/>
      <c r="L3" s="85"/>
      <c r="M3" s="85"/>
      <c r="N3" s="85"/>
      <c r="O3" s="86"/>
    </row>
    <row r="4" spans="1:15" ht="14.25">
      <c r="A4" s="81" t="s">
        <v>5</v>
      </c>
      <c r="B4" s="82"/>
      <c r="C4" s="87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6"/>
    </row>
    <row r="5" spans="1:15" ht="14.25">
      <c r="A5" s="217" t="s">
        <v>290</v>
      </c>
      <c r="B5" s="217"/>
      <c r="C5" s="217"/>
      <c r="D5" s="217"/>
      <c r="E5" s="217"/>
      <c r="F5" s="217"/>
      <c r="G5" s="217"/>
      <c r="H5" s="217"/>
      <c r="I5" s="85"/>
      <c r="J5" s="224" t="s">
        <v>284</v>
      </c>
      <c r="K5" s="224"/>
      <c r="L5" s="224"/>
      <c r="M5" s="224"/>
      <c r="N5" s="224"/>
      <c r="O5" s="89">
        <f>O38</f>
        <v>0</v>
      </c>
    </row>
    <row r="6" spans="1:15" ht="14.25">
      <c r="A6" s="215" t="s">
        <v>275</v>
      </c>
      <c r="B6" s="215"/>
      <c r="C6" s="88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6"/>
    </row>
    <row r="7" spans="1:16" ht="20.25" customHeight="1">
      <c r="A7" s="208" t="s">
        <v>6</v>
      </c>
      <c r="B7" s="219" t="s">
        <v>42</v>
      </c>
      <c r="C7" s="216" t="s">
        <v>43</v>
      </c>
      <c r="D7" s="208" t="s">
        <v>44</v>
      </c>
      <c r="E7" s="220" t="s">
        <v>45</v>
      </c>
      <c r="F7" s="220"/>
      <c r="G7" s="220"/>
      <c r="H7" s="220"/>
      <c r="I7" s="220"/>
      <c r="J7" s="220"/>
      <c r="K7" s="221" t="s">
        <v>46</v>
      </c>
      <c r="L7" s="221"/>
      <c r="M7" s="221"/>
      <c r="N7" s="221"/>
      <c r="O7" s="221"/>
      <c r="P7" s="9"/>
    </row>
    <row r="8" spans="1:15" ht="78.75" customHeight="1">
      <c r="A8" s="208"/>
      <c r="B8" s="219"/>
      <c r="C8" s="216"/>
      <c r="D8" s="208"/>
      <c r="E8" s="40" t="s">
        <v>47</v>
      </c>
      <c r="F8" s="40" t="s">
        <v>285</v>
      </c>
      <c r="G8" s="41" t="s">
        <v>278</v>
      </c>
      <c r="H8" s="41" t="s">
        <v>279</v>
      </c>
      <c r="I8" s="41" t="s">
        <v>280</v>
      </c>
      <c r="J8" s="41" t="s">
        <v>286</v>
      </c>
      <c r="K8" s="41" t="s">
        <v>23</v>
      </c>
      <c r="L8" s="41" t="s">
        <v>278</v>
      </c>
      <c r="M8" s="41" t="s">
        <v>279</v>
      </c>
      <c r="N8" s="41" t="s">
        <v>280</v>
      </c>
      <c r="O8" s="41" t="s">
        <v>287</v>
      </c>
    </row>
    <row r="9" spans="1:15" ht="12.75">
      <c r="A9" s="155"/>
      <c r="B9" s="156"/>
      <c r="C9" s="33"/>
      <c r="D9" s="10"/>
      <c r="E9" s="23"/>
      <c r="F9" s="157"/>
      <c r="G9" s="158"/>
      <c r="H9" s="159"/>
      <c r="I9" s="158"/>
      <c r="J9" s="159"/>
      <c r="K9" s="158"/>
      <c r="L9" s="159"/>
      <c r="M9" s="158"/>
      <c r="N9" s="159"/>
      <c r="O9" s="160"/>
    </row>
    <row r="10" spans="1:15" s="166" customFormat="1" ht="15">
      <c r="A10" s="161"/>
      <c r="B10" s="192" t="s">
        <v>206</v>
      </c>
      <c r="C10" s="163"/>
      <c r="D10" s="164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66" customFormat="1" ht="25.5">
      <c r="A11" s="167" t="s">
        <v>79</v>
      </c>
      <c r="B11" s="168" t="s">
        <v>207</v>
      </c>
      <c r="C11" s="163" t="s">
        <v>70</v>
      </c>
      <c r="D11" s="174">
        <v>25</v>
      </c>
      <c r="E11" s="170"/>
      <c r="F11" s="170"/>
      <c r="G11" s="172"/>
      <c r="H11" s="172"/>
      <c r="I11" s="170"/>
      <c r="J11" s="171"/>
      <c r="K11" s="171"/>
      <c r="L11" s="171"/>
      <c r="M11" s="171"/>
      <c r="N11" s="171"/>
      <c r="O11" s="171"/>
    </row>
    <row r="12" spans="1:15" s="166" customFormat="1" ht="25.5">
      <c r="A12" s="167" t="s">
        <v>81</v>
      </c>
      <c r="B12" s="168" t="s">
        <v>208</v>
      </c>
      <c r="C12" s="163" t="s">
        <v>70</v>
      </c>
      <c r="D12" s="174">
        <v>25</v>
      </c>
      <c r="E12" s="170"/>
      <c r="F12" s="170"/>
      <c r="G12" s="172"/>
      <c r="H12" s="172"/>
      <c r="I12" s="170"/>
      <c r="J12" s="171"/>
      <c r="K12" s="171"/>
      <c r="L12" s="171"/>
      <c r="M12" s="171"/>
      <c r="N12" s="171"/>
      <c r="O12" s="171"/>
    </row>
    <row r="13" spans="1:15" s="166" customFormat="1" ht="25.5">
      <c r="A13" s="167" t="s">
        <v>83</v>
      </c>
      <c r="B13" s="168" t="s">
        <v>209</v>
      </c>
      <c r="C13" s="163" t="s">
        <v>70</v>
      </c>
      <c r="D13" s="174">
        <v>25</v>
      </c>
      <c r="E13" s="170"/>
      <c r="F13" s="170"/>
      <c r="G13" s="172"/>
      <c r="H13" s="172"/>
      <c r="I13" s="170"/>
      <c r="J13" s="171"/>
      <c r="K13" s="171"/>
      <c r="L13" s="171"/>
      <c r="M13" s="171"/>
      <c r="N13" s="171"/>
      <c r="O13" s="171"/>
    </row>
    <row r="14" spans="1:15" s="166" customFormat="1" ht="15">
      <c r="A14" s="167" t="s">
        <v>85</v>
      </c>
      <c r="B14" s="173" t="s">
        <v>210</v>
      </c>
      <c r="C14" s="163" t="s">
        <v>64</v>
      </c>
      <c r="D14" s="174">
        <v>1</v>
      </c>
      <c r="E14" s="170"/>
      <c r="F14" s="170"/>
      <c r="G14" s="172"/>
      <c r="H14" s="172"/>
      <c r="I14" s="170"/>
      <c r="J14" s="171"/>
      <c r="K14" s="171"/>
      <c r="L14" s="171"/>
      <c r="M14" s="171"/>
      <c r="N14" s="171"/>
      <c r="O14" s="171"/>
    </row>
    <row r="15" spans="1:15" s="166" customFormat="1" ht="15">
      <c r="A15" s="167" t="s">
        <v>88</v>
      </c>
      <c r="B15" s="173" t="s">
        <v>211</v>
      </c>
      <c r="C15" s="163" t="s">
        <v>64</v>
      </c>
      <c r="D15" s="174">
        <v>3</v>
      </c>
      <c r="E15" s="170"/>
      <c r="F15" s="170"/>
      <c r="G15" s="172"/>
      <c r="H15" s="172"/>
      <c r="I15" s="170"/>
      <c r="J15" s="171"/>
      <c r="K15" s="171"/>
      <c r="L15" s="171"/>
      <c r="M15" s="171"/>
      <c r="N15" s="171"/>
      <c r="O15" s="171"/>
    </row>
    <row r="16" spans="1:15" s="166" customFormat="1" ht="15">
      <c r="A16" s="167" t="s">
        <v>87</v>
      </c>
      <c r="B16" s="173" t="s">
        <v>212</v>
      </c>
      <c r="C16" s="163" t="s">
        <v>64</v>
      </c>
      <c r="D16" s="174">
        <v>3</v>
      </c>
      <c r="E16" s="170"/>
      <c r="F16" s="170"/>
      <c r="G16" s="172"/>
      <c r="H16" s="172"/>
      <c r="I16" s="170"/>
      <c r="J16" s="171"/>
      <c r="K16" s="171"/>
      <c r="L16" s="171"/>
      <c r="M16" s="171"/>
      <c r="N16" s="171"/>
      <c r="O16" s="171"/>
    </row>
    <row r="17" spans="1:15" s="166" customFormat="1" ht="25.5">
      <c r="A17" s="167" t="s">
        <v>91</v>
      </c>
      <c r="B17" s="173" t="s">
        <v>213</v>
      </c>
      <c r="C17" s="163" t="s">
        <v>64</v>
      </c>
      <c r="D17" s="174">
        <v>9</v>
      </c>
      <c r="E17" s="170"/>
      <c r="F17" s="170"/>
      <c r="G17" s="172"/>
      <c r="H17" s="172"/>
      <c r="I17" s="170"/>
      <c r="J17" s="171"/>
      <c r="K17" s="171"/>
      <c r="L17" s="171"/>
      <c r="M17" s="171"/>
      <c r="N17" s="171"/>
      <c r="O17" s="171"/>
    </row>
    <row r="18" spans="1:15" s="166" customFormat="1" ht="25.5">
      <c r="A18" s="167" t="s">
        <v>93</v>
      </c>
      <c r="B18" s="173" t="s">
        <v>214</v>
      </c>
      <c r="C18" s="163" t="s">
        <v>70</v>
      </c>
      <c r="D18" s="174">
        <v>25</v>
      </c>
      <c r="E18" s="170"/>
      <c r="F18" s="170"/>
      <c r="G18" s="172"/>
      <c r="H18" s="172"/>
      <c r="I18" s="170"/>
      <c r="J18" s="171"/>
      <c r="K18" s="171"/>
      <c r="L18" s="171"/>
      <c r="M18" s="171"/>
      <c r="N18" s="171"/>
      <c r="O18" s="171"/>
    </row>
    <row r="19" spans="1:15" s="166" customFormat="1" ht="25.5">
      <c r="A19" s="167" t="s">
        <v>95</v>
      </c>
      <c r="B19" s="173" t="s">
        <v>215</v>
      </c>
      <c r="C19" s="163" t="s">
        <v>70</v>
      </c>
      <c r="D19" s="174">
        <v>25</v>
      </c>
      <c r="E19" s="170"/>
      <c r="F19" s="170"/>
      <c r="G19" s="172"/>
      <c r="H19" s="172"/>
      <c r="I19" s="170"/>
      <c r="J19" s="171"/>
      <c r="K19" s="171"/>
      <c r="L19" s="171"/>
      <c r="M19" s="171"/>
      <c r="N19" s="171"/>
      <c r="O19" s="171"/>
    </row>
    <row r="20" spans="1:15" s="166" customFormat="1" ht="25.5">
      <c r="A20" s="167" t="s">
        <v>97</v>
      </c>
      <c r="B20" s="173" t="s">
        <v>216</v>
      </c>
      <c r="C20" s="163" t="s">
        <v>70</v>
      </c>
      <c r="D20" s="174">
        <v>25</v>
      </c>
      <c r="E20" s="170"/>
      <c r="F20" s="170"/>
      <c r="G20" s="172"/>
      <c r="H20" s="172"/>
      <c r="I20" s="170"/>
      <c r="J20" s="171"/>
      <c r="K20" s="171"/>
      <c r="L20" s="171"/>
      <c r="M20" s="171"/>
      <c r="N20" s="171"/>
      <c r="O20" s="171"/>
    </row>
    <row r="21" spans="1:15" s="166" customFormat="1" ht="25.5">
      <c r="A21" s="167" t="s">
        <v>99</v>
      </c>
      <c r="B21" s="173" t="s">
        <v>217</v>
      </c>
      <c r="C21" s="104" t="s">
        <v>76</v>
      </c>
      <c r="D21" s="104">
        <v>1</v>
      </c>
      <c r="E21" s="170"/>
      <c r="F21" s="170"/>
      <c r="G21" s="172"/>
      <c r="H21" s="172"/>
      <c r="I21" s="170"/>
      <c r="J21" s="171"/>
      <c r="K21" s="171"/>
      <c r="L21" s="171"/>
      <c r="M21" s="171"/>
      <c r="N21" s="171"/>
      <c r="O21" s="171"/>
    </row>
    <row r="22" spans="1:15" s="166" customFormat="1" ht="15">
      <c r="A22" s="167" t="s">
        <v>102</v>
      </c>
      <c r="B22" s="173" t="s">
        <v>122</v>
      </c>
      <c r="C22" s="104" t="s">
        <v>76</v>
      </c>
      <c r="D22" s="174">
        <v>1</v>
      </c>
      <c r="E22" s="170"/>
      <c r="F22" s="170"/>
      <c r="G22" s="172"/>
      <c r="H22" s="172"/>
      <c r="I22" s="170"/>
      <c r="J22" s="171"/>
      <c r="K22" s="171"/>
      <c r="L22" s="171"/>
      <c r="M22" s="171"/>
      <c r="N22" s="171"/>
      <c r="O22" s="171"/>
    </row>
    <row r="23" spans="1:15" s="166" customFormat="1" ht="15">
      <c r="A23" s="167" t="s">
        <v>104</v>
      </c>
      <c r="B23" s="173" t="s">
        <v>205</v>
      </c>
      <c r="C23" s="104" t="s">
        <v>76</v>
      </c>
      <c r="D23" s="174">
        <v>1</v>
      </c>
      <c r="E23" s="170"/>
      <c r="F23" s="170"/>
      <c r="G23" s="172"/>
      <c r="H23" s="172"/>
      <c r="I23" s="170"/>
      <c r="J23" s="171"/>
      <c r="K23" s="171"/>
      <c r="L23" s="171"/>
      <c r="M23" s="171"/>
      <c r="N23" s="171"/>
      <c r="O23" s="171"/>
    </row>
    <row r="24" spans="1:15" s="166" customFormat="1" ht="15">
      <c r="A24" s="167" t="s">
        <v>107</v>
      </c>
      <c r="B24" s="173" t="s">
        <v>124</v>
      </c>
      <c r="C24" s="104" t="s">
        <v>76</v>
      </c>
      <c r="D24" s="174">
        <v>1</v>
      </c>
      <c r="E24" s="170"/>
      <c r="F24" s="170"/>
      <c r="G24" s="172"/>
      <c r="H24" s="172"/>
      <c r="I24" s="170"/>
      <c r="J24" s="171"/>
      <c r="K24" s="171"/>
      <c r="L24" s="171"/>
      <c r="M24" s="171"/>
      <c r="N24" s="171"/>
      <c r="O24" s="171"/>
    </row>
    <row r="25" spans="1:15" s="166" customFormat="1" ht="15">
      <c r="A25" s="167" t="s">
        <v>109</v>
      </c>
      <c r="B25" s="173" t="s">
        <v>126</v>
      </c>
      <c r="C25" s="104" t="s">
        <v>76</v>
      </c>
      <c r="D25" s="174">
        <v>1</v>
      </c>
      <c r="E25" s="170"/>
      <c r="F25" s="170"/>
      <c r="G25" s="172"/>
      <c r="H25" s="172"/>
      <c r="I25" s="170"/>
      <c r="J25" s="171"/>
      <c r="K25" s="171"/>
      <c r="L25" s="171"/>
      <c r="M25" s="171"/>
      <c r="N25" s="171"/>
      <c r="O25" s="171"/>
    </row>
    <row r="26" spans="1:15" s="166" customFormat="1" ht="15">
      <c r="A26" s="161"/>
      <c r="B26" s="162" t="s">
        <v>218</v>
      </c>
      <c r="C26" s="163"/>
      <c r="D26" s="164"/>
      <c r="E26" s="170"/>
      <c r="F26" s="170"/>
      <c r="G26" s="172"/>
      <c r="H26" s="172"/>
      <c r="I26" s="170"/>
      <c r="J26" s="171"/>
      <c r="K26" s="171"/>
      <c r="L26" s="171"/>
      <c r="M26" s="171"/>
      <c r="N26" s="171"/>
      <c r="O26" s="171"/>
    </row>
    <row r="27" spans="1:15" s="166" customFormat="1" ht="25.5">
      <c r="A27" s="167" t="s">
        <v>79</v>
      </c>
      <c r="B27" s="168" t="s">
        <v>208</v>
      </c>
      <c r="C27" s="163" t="s">
        <v>70</v>
      </c>
      <c r="D27" s="174">
        <v>25</v>
      </c>
      <c r="E27" s="170"/>
      <c r="F27" s="170"/>
      <c r="G27" s="172"/>
      <c r="H27" s="172"/>
      <c r="I27" s="170"/>
      <c r="J27" s="171"/>
      <c r="K27" s="171"/>
      <c r="L27" s="171"/>
      <c r="M27" s="171"/>
      <c r="N27" s="171"/>
      <c r="O27" s="171"/>
    </row>
    <row r="28" spans="1:15" s="166" customFormat="1" ht="25.5">
      <c r="A28" s="167" t="s">
        <v>81</v>
      </c>
      <c r="B28" s="168" t="s">
        <v>209</v>
      </c>
      <c r="C28" s="163" t="s">
        <v>70</v>
      </c>
      <c r="D28" s="174">
        <v>25</v>
      </c>
      <c r="E28" s="170"/>
      <c r="F28" s="170"/>
      <c r="G28" s="172"/>
      <c r="H28" s="172"/>
      <c r="I28" s="170"/>
      <c r="J28" s="171"/>
      <c r="K28" s="171"/>
      <c r="L28" s="171"/>
      <c r="M28" s="171"/>
      <c r="N28" s="171"/>
      <c r="O28" s="171"/>
    </row>
    <row r="29" spans="1:15" s="166" customFormat="1" ht="25.5">
      <c r="A29" s="167" t="s">
        <v>83</v>
      </c>
      <c r="B29" s="173" t="s">
        <v>219</v>
      </c>
      <c r="C29" s="163" t="s">
        <v>70</v>
      </c>
      <c r="D29" s="174">
        <v>25</v>
      </c>
      <c r="E29" s="170"/>
      <c r="F29" s="170"/>
      <c r="G29" s="172"/>
      <c r="H29" s="172"/>
      <c r="I29" s="170"/>
      <c r="J29" s="171"/>
      <c r="K29" s="171"/>
      <c r="L29" s="171"/>
      <c r="M29" s="171"/>
      <c r="N29" s="171"/>
      <c r="O29" s="171"/>
    </row>
    <row r="30" spans="1:15" s="166" customFormat="1" ht="25.5">
      <c r="A30" s="167" t="s">
        <v>85</v>
      </c>
      <c r="B30" s="173" t="s">
        <v>220</v>
      </c>
      <c r="C30" s="163" t="s">
        <v>70</v>
      </c>
      <c r="D30" s="174">
        <v>25</v>
      </c>
      <c r="E30" s="170"/>
      <c r="F30" s="170"/>
      <c r="G30" s="172"/>
      <c r="H30" s="172"/>
      <c r="I30" s="170"/>
      <c r="J30" s="171"/>
      <c r="K30" s="171"/>
      <c r="L30" s="171"/>
      <c r="M30" s="171"/>
      <c r="N30" s="171"/>
      <c r="O30" s="171"/>
    </row>
    <row r="31" spans="1:15" s="166" customFormat="1" ht="25.5">
      <c r="A31" s="167" t="s">
        <v>88</v>
      </c>
      <c r="B31" s="173" t="s">
        <v>213</v>
      </c>
      <c r="C31" s="163" t="s">
        <v>64</v>
      </c>
      <c r="D31" s="174">
        <v>7</v>
      </c>
      <c r="E31" s="170"/>
      <c r="F31" s="170"/>
      <c r="G31" s="172"/>
      <c r="H31" s="172"/>
      <c r="I31" s="170"/>
      <c r="J31" s="171"/>
      <c r="K31" s="171"/>
      <c r="L31" s="171"/>
      <c r="M31" s="171"/>
      <c r="N31" s="171"/>
      <c r="O31" s="171"/>
    </row>
    <row r="32" spans="1:15" s="166" customFormat="1" ht="15">
      <c r="A32" s="167" t="s">
        <v>87</v>
      </c>
      <c r="B32" s="173" t="s">
        <v>122</v>
      </c>
      <c r="C32" s="163" t="s">
        <v>76</v>
      </c>
      <c r="D32" s="174">
        <v>1</v>
      </c>
      <c r="E32" s="170"/>
      <c r="F32" s="170"/>
      <c r="G32" s="172"/>
      <c r="H32" s="172"/>
      <c r="I32" s="170"/>
      <c r="J32" s="171"/>
      <c r="K32" s="171"/>
      <c r="L32" s="171"/>
      <c r="M32" s="171"/>
      <c r="N32" s="171"/>
      <c r="O32" s="171"/>
    </row>
    <row r="33" spans="1:15" s="166" customFormat="1" ht="15">
      <c r="A33" s="167" t="s">
        <v>91</v>
      </c>
      <c r="B33" s="173" t="s">
        <v>205</v>
      </c>
      <c r="C33" s="163" t="s">
        <v>76</v>
      </c>
      <c r="D33" s="174">
        <v>1</v>
      </c>
      <c r="E33" s="170"/>
      <c r="F33" s="170"/>
      <c r="G33" s="172"/>
      <c r="H33" s="172"/>
      <c r="I33" s="170"/>
      <c r="J33" s="171"/>
      <c r="K33" s="171"/>
      <c r="L33" s="171"/>
      <c r="M33" s="171"/>
      <c r="N33" s="171"/>
      <c r="O33" s="171"/>
    </row>
    <row r="34" spans="1:15" s="166" customFormat="1" ht="15">
      <c r="A34" s="167" t="s">
        <v>93</v>
      </c>
      <c r="B34" s="173" t="s">
        <v>124</v>
      </c>
      <c r="C34" s="163" t="s">
        <v>76</v>
      </c>
      <c r="D34" s="174">
        <v>1</v>
      </c>
      <c r="E34" s="170"/>
      <c r="F34" s="170"/>
      <c r="G34" s="172"/>
      <c r="H34" s="172"/>
      <c r="I34" s="170"/>
      <c r="J34" s="171"/>
      <c r="K34" s="171"/>
      <c r="L34" s="171"/>
      <c r="M34" s="171"/>
      <c r="N34" s="171"/>
      <c r="O34" s="171"/>
    </row>
    <row r="35" spans="1:15" s="166" customFormat="1" ht="15">
      <c r="A35" s="167" t="s">
        <v>95</v>
      </c>
      <c r="B35" s="173" t="s">
        <v>126</v>
      </c>
      <c r="C35" s="163" t="s">
        <v>76</v>
      </c>
      <c r="D35" s="174">
        <v>1</v>
      </c>
      <c r="E35" s="170"/>
      <c r="F35" s="170"/>
      <c r="G35" s="172"/>
      <c r="H35" s="172"/>
      <c r="I35" s="170"/>
      <c r="J35" s="171"/>
      <c r="K35" s="171"/>
      <c r="L35" s="171"/>
      <c r="M35" s="171"/>
      <c r="N35" s="171"/>
      <c r="O35" s="171"/>
    </row>
    <row r="36" spans="1:15" s="147" customFormat="1" ht="12.75">
      <c r="A36" s="184"/>
      <c r="B36" s="185" t="s">
        <v>11</v>
      </c>
      <c r="C36" s="186"/>
      <c r="D36" s="184"/>
      <c r="E36" s="187"/>
      <c r="F36" s="188"/>
      <c r="G36" s="189"/>
      <c r="H36" s="190"/>
      <c r="I36" s="189"/>
      <c r="J36" s="190"/>
      <c r="K36" s="189">
        <f>SUM(K10:K35)</f>
        <v>0</v>
      </c>
      <c r="L36" s="190">
        <f>SUM(L10:L35)</f>
        <v>0</v>
      </c>
      <c r="M36" s="189">
        <f>SUM(M10:M35)</f>
        <v>0</v>
      </c>
      <c r="N36" s="190">
        <f>SUM(N10:N35)</f>
        <v>0</v>
      </c>
      <c r="O36" s="191">
        <f>SUM(O10:O35)</f>
        <v>0</v>
      </c>
    </row>
    <row r="37" spans="10:15" ht="12.75">
      <c r="J37" s="148" t="s">
        <v>291</v>
      </c>
      <c r="K37" s="149"/>
      <c r="L37" s="149"/>
      <c r="M37" s="149">
        <f>M36*0.05</f>
        <v>0</v>
      </c>
      <c r="N37" s="149"/>
      <c r="O37" s="150">
        <f>M37</f>
        <v>0</v>
      </c>
    </row>
    <row r="38" spans="10:15" ht="12.75">
      <c r="J38" s="148" t="s">
        <v>77</v>
      </c>
      <c r="K38" s="151">
        <f>SUM(K36:K37)</f>
        <v>0</v>
      </c>
      <c r="L38" s="151">
        <f>SUM(L36:L37)</f>
        <v>0</v>
      </c>
      <c r="M38" s="151">
        <f>SUM(M36:M37)</f>
        <v>0</v>
      </c>
      <c r="N38" s="151">
        <f>SUM(N36:N37)</f>
        <v>0</v>
      </c>
      <c r="O38" s="152">
        <f>SUM(O36:O37)</f>
        <v>0</v>
      </c>
    </row>
    <row r="39" spans="10:15" ht="12.75">
      <c r="J39" s="148"/>
      <c r="K39" s="153"/>
      <c r="L39" s="153"/>
      <c r="M39" s="153"/>
      <c r="N39" s="153"/>
      <c r="O39" s="154"/>
    </row>
    <row r="40" spans="1:16" s="35" customFormat="1" ht="12.75">
      <c r="A40" s="1"/>
      <c r="B40" s="79" t="s">
        <v>15</v>
      </c>
      <c r="C40" s="3"/>
      <c r="D40" s="1"/>
      <c r="E40" s="34"/>
      <c r="G40" s="36"/>
      <c r="H40" s="36"/>
      <c r="I40" s="36"/>
      <c r="J40" s="36"/>
      <c r="K40" s="36"/>
      <c r="L40" s="36"/>
      <c r="M40" s="36"/>
      <c r="N40" s="36"/>
      <c r="O40" s="4"/>
      <c r="P40" s="4"/>
    </row>
    <row r="41" spans="1:16" s="35" customFormat="1" ht="12.75">
      <c r="A41" s="1"/>
      <c r="B41" s="2"/>
      <c r="C41" s="3"/>
      <c r="D41" s="1"/>
      <c r="E41" s="34"/>
      <c r="G41" s="36"/>
      <c r="H41" s="36"/>
      <c r="I41" s="36"/>
      <c r="J41" s="36"/>
      <c r="K41" s="36"/>
      <c r="L41" s="36"/>
      <c r="M41" s="36"/>
      <c r="N41" s="36"/>
      <c r="O41" s="4"/>
      <c r="P41" s="4"/>
    </row>
    <row r="42" spans="1:16" s="35" customFormat="1" ht="12.75">
      <c r="A42" s="1"/>
      <c r="B42" s="79" t="s">
        <v>16</v>
      </c>
      <c r="C42" s="3"/>
      <c r="D42" s="1"/>
      <c r="E42" s="34"/>
      <c r="G42" s="36"/>
      <c r="H42" s="36"/>
      <c r="I42" s="36"/>
      <c r="J42" s="36"/>
      <c r="K42" s="36"/>
      <c r="L42" s="36"/>
      <c r="M42" s="36"/>
      <c r="N42" s="36"/>
      <c r="O42" s="4"/>
      <c r="P42" s="4"/>
    </row>
    <row r="43" spans="1:16" s="35" customFormat="1" ht="12.75">
      <c r="A43" s="1"/>
      <c r="B43" s="2"/>
      <c r="C43" s="3"/>
      <c r="D43" s="1"/>
      <c r="E43" s="34"/>
      <c r="G43" s="36"/>
      <c r="H43" s="36"/>
      <c r="I43" s="36"/>
      <c r="J43" s="36"/>
      <c r="K43" s="36"/>
      <c r="L43" s="36"/>
      <c r="M43" s="36"/>
      <c r="N43" s="36"/>
      <c r="O43" s="4"/>
      <c r="P43" s="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sheetProtection selectLockedCells="1" selectUnlockedCells="1"/>
  <mergeCells count="9">
    <mergeCell ref="J5:N5"/>
    <mergeCell ref="A5:H5"/>
    <mergeCell ref="A6:B6"/>
    <mergeCell ref="A7:A8"/>
    <mergeCell ref="B7:B8"/>
    <mergeCell ref="C7:C8"/>
    <mergeCell ref="D7:D8"/>
    <mergeCell ref="E7:J7"/>
    <mergeCell ref="K7:O7"/>
  </mergeCells>
  <printOptions/>
  <pageMargins left="0.4722222222222222" right="0.31527777777777777" top="1.023611111111111" bottom="0.5118055555555556" header="0.5118055555555555" footer="0.2361111111111111"/>
  <pageSetup horizontalDpi="300" verticalDpi="300" orientation="landscape" paperSize="9" r:id="rId2"/>
  <headerFooter alignWithMargins="0">
    <oddHeader>&amp;C&amp;12LOKĀLĀ TĀME Nr. 1-5
&amp;"Arial,Bold"&amp;UAUKSTAIS UN KARSTAIS ŪDENSVADS.</oddHeader>
    <oddFooter>&amp;C&amp;8&amp;P&amp;R&amp;8&amp;D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5.7109375" style="1" customWidth="1"/>
    <col min="2" max="2" width="39.7109375" style="2" customWidth="1"/>
    <col min="3" max="3" width="4.7109375" style="3" customWidth="1"/>
    <col min="4" max="4" width="6.8515625" style="1" customWidth="1"/>
    <col min="5" max="5" width="6.28125" style="1" customWidth="1"/>
    <col min="6" max="6" width="6.57421875" style="35" customWidth="1"/>
    <col min="7" max="7" width="6.421875" style="36" customWidth="1"/>
    <col min="8" max="8" width="8.00390625" style="36" customWidth="1"/>
    <col min="9" max="9" width="6.28125" style="36" customWidth="1"/>
    <col min="10" max="10" width="7.57421875" style="36" customWidth="1"/>
    <col min="11" max="14" width="8.421875" style="36" customWidth="1"/>
    <col min="15" max="15" width="9.421875" style="4" customWidth="1"/>
    <col min="16" max="16384" width="9.140625" style="4" customWidth="1"/>
  </cols>
  <sheetData>
    <row r="1" spans="1:15" ht="14.25">
      <c r="A1" s="81" t="s">
        <v>1</v>
      </c>
      <c r="B1" s="82"/>
      <c r="C1" s="37" t="s">
        <v>9</v>
      </c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6"/>
    </row>
    <row r="2" spans="1:15" ht="15">
      <c r="A2" s="81" t="s">
        <v>17</v>
      </c>
      <c r="B2" s="82"/>
      <c r="C2" s="7" t="s">
        <v>2</v>
      </c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6"/>
    </row>
    <row r="3" spans="1:15" ht="15">
      <c r="A3" s="81" t="s">
        <v>18</v>
      </c>
      <c r="B3" s="82"/>
      <c r="C3" s="7" t="s">
        <v>4</v>
      </c>
      <c r="D3" s="83"/>
      <c r="E3" s="83"/>
      <c r="F3" s="84"/>
      <c r="G3" s="85"/>
      <c r="H3" s="85"/>
      <c r="I3" s="85"/>
      <c r="J3" s="85"/>
      <c r="K3" s="85"/>
      <c r="L3" s="85"/>
      <c r="M3" s="85"/>
      <c r="N3" s="85"/>
      <c r="O3" s="86"/>
    </row>
    <row r="4" spans="1:15" ht="14.25">
      <c r="A4" s="81" t="s">
        <v>5</v>
      </c>
      <c r="B4" s="82"/>
      <c r="C4" s="87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6"/>
    </row>
    <row r="5" spans="1:15" ht="14.25">
      <c r="A5" s="217" t="s">
        <v>292</v>
      </c>
      <c r="B5" s="217"/>
      <c r="C5" s="217"/>
      <c r="D5" s="217"/>
      <c r="E5" s="217"/>
      <c r="F5" s="217"/>
      <c r="G5" s="217"/>
      <c r="H5" s="217"/>
      <c r="I5" s="85"/>
      <c r="J5" s="224" t="s">
        <v>284</v>
      </c>
      <c r="K5" s="224"/>
      <c r="L5" s="224"/>
      <c r="M5" s="224"/>
      <c r="N5" s="224"/>
      <c r="O5" s="89">
        <f>O28</f>
        <v>0</v>
      </c>
    </row>
    <row r="6" spans="1:15" ht="14.25">
      <c r="A6" s="215" t="s">
        <v>275</v>
      </c>
      <c r="B6" s="215"/>
      <c r="C6" s="88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6"/>
    </row>
    <row r="7" spans="1:16" ht="20.25" customHeight="1">
      <c r="A7" s="208" t="s">
        <v>6</v>
      </c>
      <c r="B7" s="219" t="s">
        <v>42</v>
      </c>
      <c r="C7" s="216" t="s">
        <v>43</v>
      </c>
      <c r="D7" s="208" t="s">
        <v>44</v>
      </c>
      <c r="E7" s="220" t="s">
        <v>45</v>
      </c>
      <c r="F7" s="220"/>
      <c r="G7" s="220"/>
      <c r="H7" s="220"/>
      <c r="I7" s="220"/>
      <c r="J7" s="220"/>
      <c r="K7" s="221" t="s">
        <v>46</v>
      </c>
      <c r="L7" s="221"/>
      <c r="M7" s="221"/>
      <c r="N7" s="221"/>
      <c r="O7" s="221"/>
      <c r="P7" s="9"/>
    </row>
    <row r="8" spans="1:15" ht="78.75" customHeight="1">
      <c r="A8" s="208"/>
      <c r="B8" s="219"/>
      <c r="C8" s="216"/>
      <c r="D8" s="208"/>
      <c r="E8" s="40" t="s">
        <v>47</v>
      </c>
      <c r="F8" s="40" t="s">
        <v>285</v>
      </c>
      <c r="G8" s="41" t="s">
        <v>278</v>
      </c>
      <c r="H8" s="41" t="s">
        <v>279</v>
      </c>
      <c r="I8" s="41" t="s">
        <v>280</v>
      </c>
      <c r="J8" s="41" t="s">
        <v>286</v>
      </c>
      <c r="K8" s="41" t="s">
        <v>23</v>
      </c>
      <c r="L8" s="41" t="s">
        <v>278</v>
      </c>
      <c r="M8" s="41" t="s">
        <v>279</v>
      </c>
      <c r="N8" s="41" t="s">
        <v>280</v>
      </c>
      <c r="O8" s="41" t="s">
        <v>287</v>
      </c>
    </row>
    <row r="9" spans="1:15" ht="12.75">
      <c r="A9" s="155"/>
      <c r="B9" s="156"/>
      <c r="C9" s="33"/>
      <c r="D9" s="10"/>
      <c r="E9" s="23"/>
      <c r="F9" s="157"/>
      <c r="G9" s="158"/>
      <c r="H9" s="159"/>
      <c r="I9" s="158"/>
      <c r="J9" s="159"/>
      <c r="K9" s="158"/>
      <c r="L9" s="159"/>
      <c r="M9" s="158"/>
      <c r="N9" s="159"/>
      <c r="O9" s="160"/>
    </row>
    <row r="10" spans="1:15" s="166" customFormat="1" ht="15">
      <c r="A10" s="193">
        <v>1</v>
      </c>
      <c r="B10" s="173" t="s">
        <v>221</v>
      </c>
      <c r="C10" s="163" t="s">
        <v>64</v>
      </c>
      <c r="D10" s="174">
        <v>1</v>
      </c>
      <c r="E10" s="170"/>
      <c r="F10" s="170"/>
      <c r="G10" s="172"/>
      <c r="H10" s="172"/>
      <c r="I10" s="170"/>
      <c r="J10" s="171"/>
      <c r="K10" s="171"/>
      <c r="L10" s="171"/>
      <c r="M10" s="171"/>
      <c r="N10" s="171"/>
      <c r="O10" s="171"/>
    </row>
    <row r="11" spans="1:15" s="166" customFormat="1" ht="15">
      <c r="A11" s="194">
        <v>2</v>
      </c>
      <c r="B11" s="195" t="s">
        <v>222</v>
      </c>
      <c r="C11" s="196" t="s">
        <v>64</v>
      </c>
      <c r="D11" s="197">
        <v>1</v>
      </c>
      <c r="E11" s="198"/>
      <c r="F11" s="198"/>
      <c r="G11" s="199"/>
      <c r="H11" s="199"/>
      <c r="I11" s="198"/>
      <c r="J11" s="200"/>
      <c r="K11" s="200"/>
      <c r="L11" s="200"/>
      <c r="M11" s="200"/>
      <c r="N11" s="200"/>
      <c r="O11" s="200"/>
    </row>
    <row r="12" spans="1:18" s="166" customFormat="1" ht="15">
      <c r="A12" s="193">
        <v>3</v>
      </c>
      <c r="B12" s="173" t="s">
        <v>223</v>
      </c>
      <c r="C12" s="163" t="s">
        <v>64</v>
      </c>
      <c r="D12" s="174">
        <v>2</v>
      </c>
      <c r="E12" s="170"/>
      <c r="F12" s="170"/>
      <c r="G12" s="172"/>
      <c r="H12" s="172"/>
      <c r="I12" s="170"/>
      <c r="J12" s="171"/>
      <c r="K12" s="171"/>
      <c r="L12" s="171"/>
      <c r="M12" s="171"/>
      <c r="N12" s="171"/>
      <c r="O12" s="171"/>
      <c r="Q12"/>
      <c r="R12"/>
    </row>
    <row r="13" spans="1:15" s="166" customFormat="1" ht="15">
      <c r="A13" s="193">
        <v>4</v>
      </c>
      <c r="B13" s="173" t="s">
        <v>224</v>
      </c>
      <c r="C13" s="163" t="s">
        <v>64</v>
      </c>
      <c r="D13" s="174">
        <v>1</v>
      </c>
      <c r="E13" s="170"/>
      <c r="F13" s="170"/>
      <c r="G13" s="172"/>
      <c r="H13" s="172"/>
      <c r="I13" s="170"/>
      <c r="J13" s="171"/>
      <c r="K13" s="171"/>
      <c r="L13" s="171"/>
      <c r="M13" s="171"/>
      <c r="N13" s="171"/>
      <c r="O13" s="171"/>
    </row>
    <row r="14" spans="1:15" s="166" customFormat="1" ht="15">
      <c r="A14" s="193">
        <v>5</v>
      </c>
      <c r="B14" s="173" t="s">
        <v>225</v>
      </c>
      <c r="C14" s="163" t="s">
        <v>64</v>
      </c>
      <c r="D14" s="174">
        <v>17</v>
      </c>
      <c r="E14" s="170"/>
      <c r="F14" s="170"/>
      <c r="G14" s="172"/>
      <c r="H14" s="172"/>
      <c r="I14" s="170"/>
      <c r="J14" s="171"/>
      <c r="K14" s="171"/>
      <c r="L14" s="171"/>
      <c r="M14" s="171"/>
      <c r="N14" s="171"/>
      <c r="O14" s="171"/>
    </row>
    <row r="15" spans="1:15" s="166" customFormat="1" ht="15">
      <c r="A15" s="193">
        <v>6</v>
      </c>
      <c r="B15" s="173" t="s">
        <v>226</v>
      </c>
      <c r="C15" s="163" t="s">
        <v>64</v>
      </c>
      <c r="D15" s="174">
        <v>6</v>
      </c>
      <c r="E15" s="170"/>
      <c r="F15" s="170"/>
      <c r="G15" s="172"/>
      <c r="H15" s="172"/>
      <c r="I15" s="170"/>
      <c r="J15" s="171"/>
      <c r="K15" s="171"/>
      <c r="L15" s="171"/>
      <c r="M15" s="171"/>
      <c r="N15" s="171"/>
      <c r="O15" s="171"/>
    </row>
    <row r="16" spans="1:15" s="166" customFormat="1" ht="15">
      <c r="A16" s="193">
        <v>7</v>
      </c>
      <c r="B16" s="173" t="s">
        <v>227</v>
      </c>
      <c r="C16" s="163" t="s">
        <v>64</v>
      </c>
      <c r="D16" s="174">
        <v>1</v>
      </c>
      <c r="E16" s="170"/>
      <c r="F16" s="170"/>
      <c r="G16" s="172"/>
      <c r="H16" s="172"/>
      <c r="I16" s="170"/>
      <c r="J16" s="171"/>
      <c r="K16" s="171"/>
      <c r="L16" s="171"/>
      <c r="M16" s="171"/>
      <c r="N16" s="171"/>
      <c r="O16" s="171"/>
    </row>
    <row r="17" spans="1:15" s="166" customFormat="1" ht="15">
      <c r="A17" s="193">
        <v>8</v>
      </c>
      <c r="B17" s="173" t="s">
        <v>228</v>
      </c>
      <c r="C17" s="163" t="s">
        <v>64</v>
      </c>
      <c r="D17" s="174">
        <v>5</v>
      </c>
      <c r="E17" s="170"/>
      <c r="F17" s="170"/>
      <c r="G17" s="172"/>
      <c r="H17" s="172"/>
      <c r="I17" s="170"/>
      <c r="J17" s="171"/>
      <c r="K17" s="171"/>
      <c r="L17" s="171"/>
      <c r="M17" s="171"/>
      <c r="N17" s="171"/>
      <c r="O17" s="171"/>
    </row>
    <row r="18" spans="1:15" s="166" customFormat="1" ht="15">
      <c r="A18" s="193">
        <v>9</v>
      </c>
      <c r="B18" s="173" t="s">
        <v>229</v>
      </c>
      <c r="C18" s="163" t="s">
        <v>70</v>
      </c>
      <c r="D18" s="174">
        <v>350</v>
      </c>
      <c r="E18" s="170"/>
      <c r="F18" s="170"/>
      <c r="G18" s="172"/>
      <c r="H18" s="172"/>
      <c r="I18" s="170"/>
      <c r="J18" s="171"/>
      <c r="K18" s="171"/>
      <c r="L18" s="171"/>
      <c r="M18" s="171"/>
      <c r="N18" s="171"/>
      <c r="O18" s="171"/>
    </row>
    <row r="19" spans="1:15" s="166" customFormat="1" ht="15">
      <c r="A19" s="193">
        <v>10</v>
      </c>
      <c r="B19" s="173" t="s">
        <v>230</v>
      </c>
      <c r="C19" s="163" t="s">
        <v>70</v>
      </c>
      <c r="D19" s="174">
        <v>380</v>
      </c>
      <c r="E19" s="170"/>
      <c r="F19" s="170"/>
      <c r="G19" s="172"/>
      <c r="H19" s="172"/>
      <c r="I19" s="170"/>
      <c r="J19" s="171"/>
      <c r="K19" s="171"/>
      <c r="L19" s="171"/>
      <c r="M19" s="171"/>
      <c r="N19" s="171"/>
      <c r="O19" s="171"/>
    </row>
    <row r="20" spans="1:15" s="166" customFormat="1" ht="15">
      <c r="A20" s="193">
        <v>11</v>
      </c>
      <c r="B20" s="206" t="s">
        <v>231</v>
      </c>
      <c r="C20" s="163" t="s">
        <v>70</v>
      </c>
      <c r="D20" s="174">
        <v>30</v>
      </c>
      <c r="E20" s="170"/>
      <c r="F20" s="170"/>
      <c r="G20" s="172"/>
      <c r="H20" s="172"/>
      <c r="I20" s="170"/>
      <c r="J20" s="171"/>
      <c r="K20" s="171"/>
      <c r="L20" s="171"/>
      <c r="M20" s="171"/>
      <c r="N20" s="171"/>
      <c r="O20" s="171"/>
    </row>
    <row r="21" spans="1:15" s="166" customFormat="1" ht="15">
      <c r="A21" s="193">
        <v>12</v>
      </c>
      <c r="B21" s="173" t="s">
        <v>232</v>
      </c>
      <c r="C21" s="163" t="s">
        <v>64</v>
      </c>
      <c r="D21" s="174">
        <v>1</v>
      </c>
      <c r="E21" s="170"/>
      <c r="F21" s="170"/>
      <c r="G21" s="172"/>
      <c r="H21" s="172"/>
      <c r="I21" s="170"/>
      <c r="J21" s="171"/>
      <c r="K21" s="171"/>
      <c r="L21" s="171"/>
      <c r="M21" s="171"/>
      <c r="N21" s="171"/>
      <c r="O21" s="171"/>
    </row>
    <row r="22" spans="1:17" s="166" customFormat="1" ht="15">
      <c r="A22" s="193">
        <v>13</v>
      </c>
      <c r="B22" s="173" t="s">
        <v>233</v>
      </c>
      <c r="C22" s="163" t="s">
        <v>64</v>
      </c>
      <c r="D22" s="174">
        <v>18</v>
      </c>
      <c r="E22" s="170"/>
      <c r="F22" s="170"/>
      <c r="G22" s="172"/>
      <c r="H22" s="172"/>
      <c r="I22" s="170"/>
      <c r="J22" s="171"/>
      <c r="K22" s="171"/>
      <c r="L22" s="171"/>
      <c r="M22" s="171"/>
      <c r="N22" s="171"/>
      <c r="O22" s="171"/>
      <c r="Q22"/>
    </row>
    <row r="23" spans="1:15" s="166" customFormat="1" ht="15">
      <c r="A23" s="193">
        <v>14</v>
      </c>
      <c r="B23" s="173" t="s">
        <v>234</v>
      </c>
      <c r="C23" s="163" t="s">
        <v>70</v>
      </c>
      <c r="D23" s="174">
        <v>15</v>
      </c>
      <c r="E23" s="170"/>
      <c r="F23" s="170"/>
      <c r="G23" s="172"/>
      <c r="H23" s="172"/>
      <c r="I23" s="170"/>
      <c r="J23" s="171"/>
      <c r="K23" s="171"/>
      <c r="L23" s="171"/>
      <c r="M23" s="171"/>
      <c r="N23" s="171"/>
      <c r="O23" s="171"/>
    </row>
    <row r="24" spans="1:15" s="166" customFormat="1" ht="15">
      <c r="A24" s="193">
        <v>15</v>
      </c>
      <c r="B24" s="173" t="s">
        <v>235</v>
      </c>
      <c r="C24" s="163" t="s">
        <v>70</v>
      </c>
      <c r="D24" s="174">
        <v>5</v>
      </c>
      <c r="E24" s="170"/>
      <c r="F24" s="170"/>
      <c r="G24" s="172"/>
      <c r="H24" s="172"/>
      <c r="I24" s="170"/>
      <c r="J24" s="171"/>
      <c r="K24" s="171"/>
      <c r="L24" s="171"/>
      <c r="M24" s="171"/>
      <c r="N24" s="171"/>
      <c r="O24" s="171"/>
    </row>
    <row r="25" spans="1:15" ht="12.75">
      <c r="A25" s="193">
        <v>16</v>
      </c>
      <c r="B25" s="130" t="s">
        <v>75</v>
      </c>
      <c r="C25" s="131" t="s">
        <v>76</v>
      </c>
      <c r="D25" s="132">
        <v>1</v>
      </c>
      <c r="E25" s="133"/>
      <c r="F25" s="134"/>
      <c r="G25" s="135"/>
      <c r="H25" s="136"/>
      <c r="I25" s="137"/>
      <c r="J25" s="128"/>
      <c r="K25" s="135"/>
      <c r="L25" s="138"/>
      <c r="M25" s="135"/>
      <c r="N25" s="138"/>
      <c r="O25" s="111"/>
    </row>
    <row r="26" spans="1:15" s="147" customFormat="1" ht="12.75">
      <c r="A26" s="184"/>
      <c r="B26" s="185" t="s">
        <v>11</v>
      </c>
      <c r="C26" s="186"/>
      <c r="D26" s="184"/>
      <c r="E26" s="187"/>
      <c r="F26" s="188"/>
      <c r="G26" s="189"/>
      <c r="H26" s="190"/>
      <c r="I26" s="189"/>
      <c r="J26" s="190"/>
      <c r="K26" s="189">
        <f>SUM(K10:K25)</f>
        <v>0</v>
      </c>
      <c r="L26" s="190">
        <f>SUM(L10:L25)</f>
        <v>0</v>
      </c>
      <c r="M26" s="189">
        <f>SUM(M10:M25)</f>
        <v>0</v>
      </c>
      <c r="N26" s="190">
        <f>SUM(N10:N25)</f>
        <v>0</v>
      </c>
      <c r="O26" s="191">
        <f>SUM(O10:O25)</f>
        <v>0</v>
      </c>
    </row>
    <row r="27" spans="10:15" ht="12.75">
      <c r="J27" s="148" t="s">
        <v>293</v>
      </c>
      <c r="K27" s="149"/>
      <c r="L27" s="149"/>
      <c r="M27" s="149">
        <f>M26*0.05</f>
        <v>0</v>
      </c>
      <c r="N27" s="149"/>
      <c r="O27" s="150">
        <f>M27</f>
        <v>0</v>
      </c>
    </row>
    <row r="28" spans="10:15" ht="12.75">
      <c r="J28" s="148" t="s">
        <v>77</v>
      </c>
      <c r="K28" s="151">
        <f>SUM(K26:K27)</f>
        <v>0</v>
      </c>
      <c r="L28" s="151">
        <f>SUM(L26:L27)</f>
        <v>0</v>
      </c>
      <c r="M28" s="151">
        <f>SUM(M26:M27)</f>
        <v>0</v>
      </c>
      <c r="N28" s="151">
        <f>SUM(N26:N27)</f>
        <v>0</v>
      </c>
      <c r="O28" s="152">
        <f>SUM(O26:O27)</f>
        <v>0</v>
      </c>
    </row>
    <row r="29" spans="10:15" ht="12.75">
      <c r="J29" s="148"/>
      <c r="K29" s="153"/>
      <c r="L29" s="153"/>
      <c r="M29" s="153"/>
      <c r="N29" s="153"/>
      <c r="O29" s="154"/>
    </row>
    <row r="30" spans="1:16" s="35" customFormat="1" ht="12.75">
      <c r="A30" s="1"/>
      <c r="B30" s="79" t="s">
        <v>15</v>
      </c>
      <c r="C30" s="3"/>
      <c r="D30" s="1"/>
      <c r="E30" s="34"/>
      <c r="G30" s="36"/>
      <c r="H30" s="36"/>
      <c r="I30" s="36"/>
      <c r="J30" s="36"/>
      <c r="K30" s="36"/>
      <c r="L30" s="36"/>
      <c r="M30" s="36"/>
      <c r="N30" s="36"/>
      <c r="O30" s="4"/>
      <c r="P30" s="4"/>
    </row>
    <row r="31" spans="1:16" s="35" customFormat="1" ht="12.75">
      <c r="A31" s="1"/>
      <c r="B31" s="2"/>
      <c r="C31" s="3"/>
      <c r="D31" s="1"/>
      <c r="E31" s="34"/>
      <c r="G31" s="36"/>
      <c r="H31" s="36"/>
      <c r="I31" s="36"/>
      <c r="J31" s="36"/>
      <c r="K31" s="36"/>
      <c r="L31" s="36"/>
      <c r="M31" s="36"/>
      <c r="N31" s="36"/>
      <c r="O31" s="4"/>
      <c r="P31" s="4"/>
    </row>
    <row r="32" spans="1:16" s="35" customFormat="1" ht="12.75">
      <c r="A32" s="1"/>
      <c r="B32" s="79" t="s">
        <v>16</v>
      </c>
      <c r="C32" s="3"/>
      <c r="D32" s="1"/>
      <c r="E32" s="34"/>
      <c r="G32" s="36"/>
      <c r="H32" s="36"/>
      <c r="I32" s="36"/>
      <c r="J32" s="36"/>
      <c r="K32" s="36"/>
      <c r="L32" s="36"/>
      <c r="M32" s="36"/>
      <c r="N32" s="36"/>
      <c r="O32" s="4"/>
      <c r="P32" s="4"/>
    </row>
    <row r="33" spans="1:16" s="35" customFormat="1" ht="12.75">
      <c r="A33" s="1"/>
      <c r="B33" s="2"/>
      <c r="C33" s="3"/>
      <c r="D33" s="1"/>
      <c r="E33" s="34"/>
      <c r="G33" s="36"/>
      <c r="H33" s="36"/>
      <c r="I33" s="36"/>
      <c r="J33" s="36"/>
      <c r="K33" s="36"/>
      <c r="L33" s="36"/>
      <c r="M33" s="36"/>
      <c r="N33" s="36"/>
      <c r="O33" s="4"/>
      <c r="P33" s="4"/>
    </row>
    <row r="36" spans="1:4" ht="12.75">
      <c r="A36"/>
      <c r="B36"/>
      <c r="C36"/>
      <c r="D36"/>
    </row>
  </sheetData>
  <sheetProtection selectLockedCells="1" selectUnlockedCells="1"/>
  <mergeCells count="9">
    <mergeCell ref="A5:H5"/>
    <mergeCell ref="A6:B6"/>
    <mergeCell ref="J5:N5"/>
    <mergeCell ref="A7:A8"/>
    <mergeCell ref="B7:B8"/>
    <mergeCell ref="C7:C8"/>
    <mergeCell ref="D7:D8"/>
    <mergeCell ref="E7:J7"/>
    <mergeCell ref="K7:O7"/>
  </mergeCells>
  <printOptions/>
  <pageMargins left="0.4722222222222222" right="0.31527777777777777" top="1.023611111111111" bottom="0.5118055555555556" header="0.5118055555555555" footer="0.2361111111111111"/>
  <pageSetup horizontalDpi="300" verticalDpi="300" orientation="landscape" paperSize="9" r:id="rId2"/>
  <headerFooter alignWithMargins="0">
    <oddHeader>&amp;C&amp;12LOKĀLĀ TĀME Nr. 1-7
&amp;"Arial,Bold"&amp;UUGUNSDZĒSĪBAS AUTOMĀTIKAS SISTĒMA.</oddHeader>
    <oddFooter>&amp;C&amp;8&amp;P&amp;R&amp;8&amp;D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K24"/>
  <sheetViews>
    <sheetView zoomScale="90" zoomScaleNormal="90" zoomScalePageLayoutView="0" workbookViewId="0" topLeftCell="A1">
      <selection activeCell="F20" sqref="F20"/>
    </sheetView>
  </sheetViews>
  <sheetFormatPr defaultColWidth="9.140625" defaultRowHeight="12.75"/>
  <cols>
    <col min="1" max="1" width="4.140625" style="1" customWidth="1"/>
    <col min="2" max="2" width="10.00390625" style="1" customWidth="1"/>
    <col min="3" max="3" width="32.8515625" style="2" customWidth="1"/>
    <col min="4" max="4" width="16.7109375" style="3" customWidth="1"/>
    <col min="5" max="5" width="16.7109375" style="1" customWidth="1"/>
    <col min="6" max="6" width="16.7109375" style="35" customWidth="1"/>
    <col min="7" max="8" width="16.7109375" style="36" customWidth="1"/>
    <col min="9" max="16384" width="9.140625" style="4" customWidth="1"/>
  </cols>
  <sheetData>
    <row r="1" spans="1:4" ht="14.25">
      <c r="A1" s="6" t="s">
        <v>1</v>
      </c>
      <c r="B1" s="6"/>
      <c r="D1" s="37" t="s">
        <v>10</v>
      </c>
    </row>
    <row r="2" spans="1:4" ht="15">
      <c r="A2" s="6" t="s">
        <v>17</v>
      </c>
      <c r="B2" s="6"/>
      <c r="D2" s="7" t="s">
        <v>2</v>
      </c>
    </row>
    <row r="3" spans="1:4" ht="15">
      <c r="A3" s="6" t="s">
        <v>18</v>
      </c>
      <c r="B3" s="6"/>
      <c r="D3" s="7" t="s">
        <v>4</v>
      </c>
    </row>
    <row r="4" spans="1:7" ht="14.25">
      <c r="A4" s="6" t="s">
        <v>5</v>
      </c>
      <c r="B4" s="6"/>
      <c r="D4" s="8"/>
      <c r="G4" s="38"/>
    </row>
    <row r="5" spans="1:4" ht="14.25">
      <c r="A5" s="212" t="s">
        <v>276</v>
      </c>
      <c r="B5" s="212"/>
      <c r="C5" s="212"/>
      <c r="D5" s="39">
        <f>D18</f>
        <v>0</v>
      </c>
    </row>
    <row r="6" spans="1:4" ht="14.25">
      <c r="A6" s="6" t="s">
        <v>19</v>
      </c>
      <c r="B6" s="6"/>
      <c r="D6" s="39">
        <f>H13</f>
        <v>0</v>
      </c>
    </row>
    <row r="7" spans="1:3" ht="14.25">
      <c r="A7" s="215" t="s">
        <v>275</v>
      </c>
      <c r="B7" s="215"/>
      <c r="C7" s="215"/>
    </row>
    <row r="8" spans="1:9" ht="20.25" customHeight="1">
      <c r="A8" s="208" t="s">
        <v>6</v>
      </c>
      <c r="B8" s="209" t="s">
        <v>20</v>
      </c>
      <c r="C8" s="210" t="s">
        <v>21</v>
      </c>
      <c r="D8" s="216" t="s">
        <v>277</v>
      </c>
      <c r="E8" s="213" t="s">
        <v>22</v>
      </c>
      <c r="F8" s="213"/>
      <c r="G8" s="213"/>
      <c r="H8" s="214" t="s">
        <v>23</v>
      </c>
      <c r="I8" s="9"/>
    </row>
    <row r="9" spans="1:8" ht="78.75" customHeight="1">
      <c r="A9" s="208"/>
      <c r="B9" s="209"/>
      <c r="C9" s="210"/>
      <c r="D9" s="216"/>
      <c r="E9" s="41" t="s">
        <v>278</v>
      </c>
      <c r="F9" s="41" t="s">
        <v>279</v>
      </c>
      <c r="G9" s="41" t="s">
        <v>280</v>
      </c>
      <c r="H9" s="214"/>
    </row>
    <row r="10" spans="1:8" ht="12.75">
      <c r="A10" s="42"/>
      <c r="B10" s="43"/>
      <c r="C10" s="44"/>
      <c r="D10" s="45"/>
      <c r="E10" s="46"/>
      <c r="F10" s="47"/>
      <c r="G10" s="48"/>
      <c r="H10" s="49"/>
    </row>
    <row r="11" spans="1:11" s="58" customFormat="1" ht="12.75">
      <c r="A11" s="50">
        <v>1</v>
      </c>
      <c r="B11" s="51" t="s">
        <v>236</v>
      </c>
      <c r="C11" s="52" t="s">
        <v>237</v>
      </c>
      <c r="D11" s="53">
        <f>ŪKT!O48</f>
        <v>0</v>
      </c>
      <c r="E11" s="54">
        <f>ŪKT!L48</f>
        <v>0</v>
      </c>
      <c r="F11" s="55">
        <f>ŪKT!M48</f>
        <v>0</v>
      </c>
      <c r="G11" s="54">
        <f>ŪKT!N48</f>
        <v>0</v>
      </c>
      <c r="H11" s="56">
        <f>ŪKT!K48</f>
        <v>0</v>
      </c>
      <c r="I11" s="57"/>
      <c r="J11" s="57"/>
      <c r="K11" s="57"/>
    </row>
    <row r="12" spans="1:11" ht="12.75">
      <c r="A12" s="19"/>
      <c r="B12" s="20"/>
      <c r="C12" s="59"/>
      <c r="D12" s="60"/>
      <c r="E12" s="61"/>
      <c r="F12" s="62"/>
      <c r="G12" s="61"/>
      <c r="H12" s="63"/>
      <c r="I12" s="17"/>
      <c r="J12" s="17"/>
      <c r="K12" s="17"/>
    </row>
    <row r="13" spans="1:11" s="70" customFormat="1" ht="12.75">
      <c r="A13" s="64"/>
      <c r="B13" s="64"/>
      <c r="C13" s="65" t="s">
        <v>38</v>
      </c>
      <c r="D13" s="66">
        <f>SUM(D11:D12)</f>
        <v>0</v>
      </c>
      <c r="E13" s="67">
        <f>SUM(E11:E12)</f>
        <v>0</v>
      </c>
      <c r="F13" s="67">
        <f>SUM(F11:F12)</f>
        <v>0</v>
      </c>
      <c r="G13" s="67">
        <f>SUM(G11:G12)</f>
        <v>0</v>
      </c>
      <c r="H13" s="68">
        <f>SUM(H11:H12)</f>
        <v>0</v>
      </c>
      <c r="I13" s="69"/>
      <c r="J13" s="69"/>
      <c r="K13" s="69"/>
    </row>
    <row r="14" spans="3:11" ht="12.75">
      <c r="C14" s="24" t="s">
        <v>296</v>
      </c>
      <c r="D14" s="25">
        <f>D13*0.1</f>
        <v>0</v>
      </c>
      <c r="E14" s="71"/>
      <c r="F14" s="72"/>
      <c r="G14" s="72"/>
      <c r="H14" s="72"/>
      <c r="I14" s="17"/>
      <c r="J14" s="17"/>
      <c r="K14" s="17"/>
    </row>
    <row r="15" spans="3:11" ht="12.75">
      <c r="C15" s="73" t="s">
        <v>39</v>
      </c>
      <c r="D15" s="25"/>
      <c r="E15" s="71"/>
      <c r="F15" s="72"/>
      <c r="G15" s="72"/>
      <c r="H15" s="72"/>
      <c r="I15" s="17"/>
      <c r="J15" s="17"/>
      <c r="K15" s="17"/>
    </row>
    <row r="16" spans="3:11" ht="12.75">
      <c r="C16" s="24" t="s">
        <v>297</v>
      </c>
      <c r="D16" s="25">
        <f>D13*0.05</f>
        <v>0</v>
      </c>
      <c r="E16" s="71"/>
      <c r="F16" s="72"/>
      <c r="G16" s="72"/>
      <c r="H16" s="72"/>
      <c r="I16" s="17"/>
      <c r="J16" s="17"/>
      <c r="K16" s="17"/>
    </row>
    <row r="17" spans="3:11" ht="25.5">
      <c r="C17" s="24" t="s">
        <v>298</v>
      </c>
      <c r="D17" s="25">
        <f>E13*0.2409</f>
        <v>0</v>
      </c>
      <c r="E17" s="71"/>
      <c r="F17" s="72"/>
      <c r="G17" s="72"/>
      <c r="H17" s="72"/>
      <c r="I17" s="17"/>
      <c r="J17" s="17"/>
      <c r="K17" s="17"/>
    </row>
    <row r="18" spans="1:11" s="70" customFormat="1" ht="12.75">
      <c r="A18" s="64"/>
      <c r="B18" s="64"/>
      <c r="C18" s="74" t="s">
        <v>41</v>
      </c>
      <c r="D18" s="75">
        <f>SUM(D13:D17)</f>
        <v>0</v>
      </c>
      <c r="E18" s="76"/>
      <c r="F18" s="77"/>
      <c r="G18" s="77"/>
      <c r="H18" s="77"/>
      <c r="I18" s="69"/>
      <c r="J18" s="69"/>
      <c r="K18" s="69"/>
    </row>
    <row r="19" spans="4:11" ht="12.75">
      <c r="D19" s="78"/>
      <c r="E19" s="71"/>
      <c r="F19" s="72"/>
      <c r="G19" s="72"/>
      <c r="H19" s="72"/>
      <c r="I19" s="17"/>
      <c r="J19" s="17"/>
      <c r="K19" s="17"/>
    </row>
    <row r="20" spans="3:11" ht="12.75">
      <c r="C20" s="79" t="s">
        <v>15</v>
      </c>
      <c r="D20" s="78"/>
      <c r="E20" s="71"/>
      <c r="F20" s="80"/>
      <c r="G20" s="72"/>
      <c r="H20" s="72"/>
      <c r="I20" s="17"/>
      <c r="J20" s="17"/>
      <c r="K20" s="17"/>
    </row>
    <row r="21" spans="4:11" ht="12.75">
      <c r="D21" s="78"/>
      <c r="E21" s="71"/>
      <c r="F21" s="80"/>
      <c r="G21" s="72"/>
      <c r="H21" s="72"/>
      <c r="I21" s="17"/>
      <c r="J21" s="17"/>
      <c r="K21" s="17"/>
    </row>
    <row r="22" spans="3:11" ht="12.75">
      <c r="C22" s="79" t="s">
        <v>16</v>
      </c>
      <c r="D22" s="78"/>
      <c r="E22" s="71"/>
      <c r="F22" s="80"/>
      <c r="G22" s="72"/>
      <c r="H22" s="72"/>
      <c r="I22" s="17"/>
      <c r="J22" s="17"/>
      <c r="K22" s="17"/>
    </row>
    <row r="23" spans="4:11" ht="12.75">
      <c r="D23" s="78"/>
      <c r="E23" s="71"/>
      <c r="F23" s="80"/>
      <c r="G23" s="72"/>
      <c r="H23" s="72"/>
      <c r="I23" s="17"/>
      <c r="J23" s="17"/>
      <c r="K23" s="17"/>
    </row>
    <row r="24" spans="4:11" ht="12.75">
      <c r="D24" s="78"/>
      <c r="E24" s="71"/>
      <c r="F24" s="72"/>
      <c r="G24" s="72"/>
      <c r="H24" s="72"/>
      <c r="I24" s="17"/>
      <c r="J24" s="17"/>
      <c r="K24" s="17"/>
    </row>
  </sheetData>
  <sheetProtection selectLockedCells="1" selectUnlockedCells="1"/>
  <mergeCells count="8">
    <mergeCell ref="E8:G8"/>
    <mergeCell ref="H8:H9"/>
    <mergeCell ref="A5:C5"/>
    <mergeCell ref="A7:C7"/>
    <mergeCell ref="A8:A9"/>
    <mergeCell ref="B8:B9"/>
    <mergeCell ref="C8:C9"/>
    <mergeCell ref="D8:D9"/>
  </mergeCells>
  <printOptions/>
  <pageMargins left="0.7479166666666667" right="0.7479166666666667" top="0.7875" bottom="0.5118055555555556" header="0.5118055555555555" footer="0.27569444444444446"/>
  <pageSetup horizontalDpi="300" verticalDpi="300" orientation="landscape" paperSize="9" r:id="rId1"/>
  <headerFooter alignWithMargins="0">
    <oddHeader xml:space="preserve">&amp;C&amp;12&amp;UKOPSAVILKUMS PA DARBU VEIDIEM  Nr.2 </oddHeader>
    <oddFooter>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buvdarbu_vaditajs</dc:creator>
  <cp:keywords/>
  <dc:description/>
  <cp:lastModifiedBy>Owner</cp:lastModifiedBy>
  <cp:lastPrinted>2014-06-25T10:05:36Z</cp:lastPrinted>
  <dcterms:created xsi:type="dcterms:W3CDTF">2014-06-18T11:59:56Z</dcterms:created>
  <dcterms:modified xsi:type="dcterms:W3CDTF">2014-06-25T10:07:32Z</dcterms:modified>
  <cp:category/>
  <cp:version/>
  <cp:contentType/>
  <cp:contentStatus/>
</cp:coreProperties>
</file>