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Sheet1" sheetId="1" r:id="rId1"/>
    <sheet name="uz domi " sheetId="2" r:id="rId2"/>
    <sheet name="Sheet3" sheetId="3" r:id="rId3"/>
  </sheets>
  <definedNames/>
  <calcPr fullCalcOnLoad="1"/>
</workbook>
</file>

<file path=xl/sharedStrings.xml><?xml version="1.0" encoding="utf-8"?>
<sst xmlns="http://schemas.openxmlformats.org/spreadsheetml/2006/main" count="633" uniqueCount="273">
  <si>
    <t>1.</t>
  </si>
  <si>
    <t>apmērā</t>
  </si>
  <si>
    <t>1.1.</t>
  </si>
  <si>
    <t xml:space="preserve">1.2. </t>
  </si>
  <si>
    <t xml:space="preserve">Palielināt nodokļu un nenodokļu ieņēmumus Ls </t>
  </si>
  <si>
    <t xml:space="preserve">Palielināt ieņēmumus no sniegtajiem maksas pakalpojumiem Ls </t>
  </si>
  <si>
    <t xml:space="preserve">1.4. </t>
  </si>
  <si>
    <t>1.3.</t>
  </si>
  <si>
    <t>Palielināt budžeta iestāžu pašu ieņēmumus Ls</t>
  </si>
  <si>
    <t>2.</t>
  </si>
  <si>
    <t>2.1.</t>
  </si>
  <si>
    <t>2.3.</t>
  </si>
  <si>
    <t>2.4.</t>
  </si>
  <si>
    <t>2.5.</t>
  </si>
  <si>
    <t xml:space="preserve">Samazināt nodokļu un nenodokļu ieņēmumus Ls </t>
  </si>
  <si>
    <t xml:space="preserve">Samazināt ieņēmumus no ārvalstu finanšu palīdzības Ls </t>
  </si>
  <si>
    <t xml:space="preserve">Samazināt ieņēmumus no sniegtajiem maksas pakalpojumiem Ls </t>
  </si>
  <si>
    <t>Samazināt budžeta iestāžu pašu ieņēmumus Ls</t>
  </si>
  <si>
    <t>3.</t>
  </si>
  <si>
    <t>3.1.</t>
  </si>
  <si>
    <t>3.2.</t>
  </si>
  <si>
    <t>3.3.</t>
  </si>
  <si>
    <t>3.4.</t>
  </si>
  <si>
    <t>3.5.</t>
  </si>
  <si>
    <t xml:space="preserve">4. </t>
  </si>
  <si>
    <t>Palielināta apropriācija iestādēm un programmām:</t>
  </si>
  <si>
    <t>4.1.</t>
  </si>
  <si>
    <t>4.2.</t>
  </si>
  <si>
    <t>5.</t>
  </si>
  <si>
    <t>5.1.</t>
  </si>
  <si>
    <t>5.2.</t>
  </si>
  <si>
    <t>6.</t>
  </si>
  <si>
    <t>6.1.</t>
  </si>
  <si>
    <t>6.2.</t>
  </si>
  <si>
    <t>6.3.</t>
  </si>
  <si>
    <t>6.4.</t>
  </si>
  <si>
    <t>7.</t>
  </si>
  <si>
    <t>7.1.</t>
  </si>
  <si>
    <t>7.2.</t>
  </si>
  <si>
    <t>7.3.</t>
  </si>
  <si>
    <t>7.4.</t>
  </si>
  <si>
    <t>8.</t>
  </si>
  <si>
    <t>8.1.</t>
  </si>
  <si>
    <t>8.2.</t>
  </si>
  <si>
    <t>1.1.1.</t>
  </si>
  <si>
    <t>1.1.2.</t>
  </si>
  <si>
    <t>1.1.3.</t>
  </si>
  <si>
    <t>1.1.4.</t>
  </si>
  <si>
    <t>1.2.1.</t>
  </si>
  <si>
    <t>1.2.2.</t>
  </si>
  <si>
    <t>1.2.3.</t>
  </si>
  <si>
    <t>1.2.4.</t>
  </si>
  <si>
    <t>1.3.1.</t>
  </si>
  <si>
    <t>1.3.2.</t>
  </si>
  <si>
    <t>1.3.3.</t>
  </si>
  <si>
    <t>1.3.4.</t>
  </si>
  <si>
    <t>1.4.1.</t>
  </si>
  <si>
    <t>1.4.2.</t>
  </si>
  <si>
    <t>1.4.3.</t>
  </si>
  <si>
    <t>1.4.4.</t>
  </si>
  <si>
    <t>1.5.2.</t>
  </si>
  <si>
    <t>1.5.3.</t>
  </si>
  <si>
    <t>1.5.4.</t>
  </si>
  <si>
    <t>2.1.1.</t>
  </si>
  <si>
    <t>2.1.2.</t>
  </si>
  <si>
    <t>2.1.3.</t>
  </si>
  <si>
    <t>2.1.4.</t>
  </si>
  <si>
    <t>2.2.3.</t>
  </si>
  <si>
    <t>2.2.4.</t>
  </si>
  <si>
    <t>2.3.1.</t>
  </si>
  <si>
    <t>2.3.2.</t>
  </si>
  <si>
    <t>2.3.3.</t>
  </si>
  <si>
    <t>2.3.4.</t>
  </si>
  <si>
    <t>2.4.1.</t>
  </si>
  <si>
    <t>2.4.3.</t>
  </si>
  <si>
    <t>2.4.4.</t>
  </si>
  <si>
    <t>2.5.1.</t>
  </si>
  <si>
    <t>2.5.2.</t>
  </si>
  <si>
    <t>2.5.3.</t>
  </si>
  <si>
    <t>2.5.4.</t>
  </si>
  <si>
    <t>3.6.</t>
  </si>
  <si>
    <t>3.7.</t>
  </si>
  <si>
    <t>6.5.</t>
  </si>
  <si>
    <t>6.6.</t>
  </si>
  <si>
    <t>6.7.</t>
  </si>
  <si>
    <t>6.8.</t>
  </si>
  <si>
    <t>6.9.</t>
  </si>
  <si>
    <t>6.10.</t>
  </si>
  <si>
    <t>6.11.</t>
  </si>
  <si>
    <t>3.8.</t>
  </si>
  <si>
    <t>3.9.</t>
  </si>
  <si>
    <t>3.10.</t>
  </si>
  <si>
    <t>1.2.5.</t>
  </si>
  <si>
    <t>1.2.6.</t>
  </si>
  <si>
    <t>1.2.7.</t>
  </si>
  <si>
    <t>1.2.8.</t>
  </si>
  <si>
    <t>1.5.5.</t>
  </si>
  <si>
    <t>1.5.6.</t>
  </si>
  <si>
    <t>1.2.9.</t>
  </si>
  <si>
    <t>1.2.10.</t>
  </si>
  <si>
    <t>8.3.</t>
  </si>
  <si>
    <t>8.4.</t>
  </si>
  <si>
    <t>7.5.</t>
  </si>
  <si>
    <t>6.12.</t>
  </si>
  <si>
    <t>6.13.</t>
  </si>
  <si>
    <t>7.6.</t>
  </si>
  <si>
    <t>7.7.</t>
  </si>
  <si>
    <t>1.2.11.</t>
  </si>
  <si>
    <t>1.2.12.</t>
  </si>
  <si>
    <t>3.11.</t>
  </si>
  <si>
    <t>3.12.</t>
  </si>
  <si>
    <t>1.2.14.</t>
  </si>
  <si>
    <t>1.2.15.</t>
  </si>
  <si>
    <t>3.13.</t>
  </si>
  <si>
    <t>3.14.</t>
  </si>
  <si>
    <t>1.2.16.</t>
  </si>
  <si>
    <t>1.2.17.</t>
  </si>
  <si>
    <t>1.2.18.</t>
  </si>
  <si>
    <t>1.2.19.</t>
  </si>
  <si>
    <t>1.2.20.</t>
  </si>
  <si>
    <t>1.2.21.</t>
  </si>
  <si>
    <t>4.3.</t>
  </si>
  <si>
    <t>4.4.</t>
  </si>
  <si>
    <t>4.5.</t>
  </si>
  <si>
    <t>4.6.</t>
  </si>
  <si>
    <t>5.3.</t>
  </si>
  <si>
    <t>5.4.</t>
  </si>
  <si>
    <t>4.7.</t>
  </si>
  <si>
    <t>4.8.</t>
  </si>
  <si>
    <t>4.9.</t>
  </si>
  <si>
    <t>4.10.</t>
  </si>
  <si>
    <t>4.11.</t>
  </si>
  <si>
    <t>4.13.</t>
  </si>
  <si>
    <t>4.12.</t>
  </si>
  <si>
    <t>Saņemti Valsts budžeta transferti un palielināti izdevumi  Ls</t>
  </si>
  <si>
    <t xml:space="preserve">Palielināt ieņēmumus no ārvalstu finanšu palīdzības un palielināti izdevumi  Ls </t>
  </si>
  <si>
    <t>Veikt grozījumus pašvaldības pamatbudžetā :</t>
  </si>
  <si>
    <t>5.5.</t>
  </si>
  <si>
    <t>5.6.</t>
  </si>
  <si>
    <t>9.</t>
  </si>
  <si>
    <t>Veikt grozījumus iestāžu atlikumos sekojoši:</t>
  </si>
  <si>
    <t>9.1.</t>
  </si>
  <si>
    <t>9.2.</t>
  </si>
  <si>
    <t>9.3.</t>
  </si>
  <si>
    <t>8.5.</t>
  </si>
  <si>
    <t>8.6.</t>
  </si>
  <si>
    <t>9.4.</t>
  </si>
  <si>
    <t>9.5.</t>
  </si>
  <si>
    <t>9.6.</t>
  </si>
  <si>
    <t>5.7.</t>
  </si>
  <si>
    <t>5.8.</t>
  </si>
  <si>
    <t>5.9.</t>
  </si>
  <si>
    <t>9.7.</t>
  </si>
  <si>
    <t>9.8.</t>
  </si>
  <si>
    <t>9.9.</t>
  </si>
  <si>
    <t>5.10.</t>
  </si>
  <si>
    <t>5.11.</t>
  </si>
  <si>
    <t>5.12.</t>
  </si>
  <si>
    <t>8.7.</t>
  </si>
  <si>
    <t>8.8.</t>
  </si>
  <si>
    <t>1.1.5.</t>
  </si>
  <si>
    <t>1.1.6.</t>
  </si>
  <si>
    <t>1.1.7.</t>
  </si>
  <si>
    <t>1.1.8.</t>
  </si>
  <si>
    <t>8.9.</t>
  </si>
  <si>
    <t>9.10.</t>
  </si>
  <si>
    <t xml:space="preserve">Paskaidrojuma raksts par grozījumiem Daugavpils pilsētas 2012.gada 26.janvāra                 </t>
  </si>
  <si>
    <t>saistošajos noteikumos Nr.6 "Par Daugavpils pilsētas pašvaldības budžetu 2012.gadam"</t>
  </si>
  <si>
    <t>Daugavpils pilsētas pašvaldības iestādes "Komunālās saimniecības pārvalde" priekšfinansējuma nodrošināšanai ielu apgaismojuma rekonstrukcijas projektam    (DPD 26.07.2012.g. Lēmums Nr.346)</t>
  </si>
  <si>
    <t xml:space="preserve">Samazināti pamatbudžeta ieņēmumi un izdevumi : </t>
  </si>
  <si>
    <t xml:space="preserve">Palielināti pamatbudžeta ieņēmumi un izdevumi: </t>
  </si>
  <si>
    <t>Samazināta apropriācija  iestādēm un programmām:</t>
  </si>
  <si>
    <t>Samazināti izdevumi neparedzētiem gadījumiem saskaņā ar DPD lēmumiem un piešķirti sekojošiem mērķiem:</t>
  </si>
  <si>
    <t>Samazināt  līdzekļus projektu realizācijai saskaņā ar DPD lēmumiem un piešķirt sekojošu projektu īstenošanai:</t>
  </si>
  <si>
    <t>Samazināt saņemtos Valsts budžeta transfertu ieņēmumus un izdevumus Ls</t>
  </si>
  <si>
    <t>Daugavpils 10.vidusskolai b-bas "Labie darbi" finansējums projekta "Atbalsts 1.vidusskolai skolas zoo izveidei" īstenošanai (DPD 26.07.2012.g. Lēmums Nr.336)</t>
  </si>
  <si>
    <t>Domei projekta "Daugvpils pilsētas Grīvas mikrorajona infrastruktūras attīstība" projekta pieteikuma pamatojošās dokumentācijas sagatavošanai (DPD 26.07.2012.g. Lēmums Nr.341)</t>
  </si>
  <si>
    <t>Glābšanas dienestam sakarā ar patrulēšanu pilsētas teritorijā esošajās ūdens tilpnēs (DPD 09.08.2012.g. Lēmums Nr.354)</t>
  </si>
  <si>
    <t>Vispārējās un profesionālās izglītības pārvaldei sakarā ar latviešu valodas kursu organizēšanu (DPD 12.07.2012.g. Lēmums Nr.317)</t>
  </si>
  <si>
    <t>Daugavpils Novadpētniecības un mākslas muzejam Kultūras ministrijas finansējums stacionāro plauktu iegādei gleznu, akvareļu un grafikas krātuvju modernizācijai (DPD 9.08.2012.g. Lēmums Nr.355)</t>
  </si>
  <si>
    <t>Jaunatnes departamentam Jauniešu centra uzturēšanai Varšavas ielā 45 (DPD 23.08.2012.g Lēmums Nr.372)</t>
  </si>
  <si>
    <t>Daugavpils pilsētas Bērnu un jauniešu centra "Jaunība" projekta "Sporta un attīstošo spēļu inventāra iegāde bērniem un jauniešiem ar speciālām vajadzībām" īstenošanai IZM finansējums (DPD 23.08.2012.g. Lēmums Nr.371)</t>
  </si>
  <si>
    <t>Latviešu kultūras centram KKF finansētā projekta "Vienības nama 75 gadi fotogrāfijā" īstenošanai (DPD 13.09.2012.g. Lēmums Nr.386)</t>
  </si>
  <si>
    <t>Daugavpils pilsētas domei ES Mūžizglītības programmas Leonardo da Vinci apakšprogrammas Partnerības projekts "Administrations go Europe!" (DPD 13.09.2012.g. Lēmums Nr.391)</t>
  </si>
  <si>
    <t>Vispārējās un profesionālās izglītības pārvaldes Saskaņas pamatskolas ES Mūžizglītības programmas Comenius apakšprogrammas partnerības projekta "The Voices from the Land" īstenošanai (DPD 13.09.2012.g. Lēmums Nr.389)</t>
  </si>
  <si>
    <t>Vispārējās un profesionālās izglītības pārvaldes 26.PII ES Mūžizglītības programmas Comenius apakšprogrammas skolu daudzpusējās partnerības projekta "The Art World Without Limits" īstenošanai (DPD 13.09.2012.g. Lēmums Nr.390)</t>
  </si>
  <si>
    <t>Zemes gabala iegādei Liepājas ielas 37 rajonā, Daugavpilī, pašvaldības pamatfunkciju nodrošināšanai (DPD 13.09.2012.g. Lēmums Nr.408)</t>
  </si>
  <si>
    <t>Nekustamā īpašuma  Ventās ielas 99, daļas,  iegādei pašvaldības īpašumā (DPD 13.09.2012.g. Lēmums Nr.412)</t>
  </si>
  <si>
    <t>Nekustamā īpašuma  Ventas ielās 50, daļas, iegādei pašvaldības īpašumā (DPD 13.09.2012.g. Lēmums Nr.411)</t>
  </si>
  <si>
    <t>Poļu kultūras centram datora iegādei kultūras centra vajadzībām</t>
  </si>
  <si>
    <t>Kultūras pārvades centralizētajai grāmatvedībai datortehnikas iegādei sakarā ar vienotās resursu vadības un budžeta plānošanas sistēmas ieviešanu</t>
  </si>
  <si>
    <t>Novadpētniecības un mākslas muzejam datortehnikas iegādei sakarā ar vienotās resursu vadības un budžeta plānošanas sistēmas ieviešanu un sakara ar jaunas štata vienības ieviešanu</t>
  </si>
  <si>
    <t>Daugavpils Bērnu un jaunatnes sporta skolai pedagogu atlīdzībai sakarā ar mēneša darba algas likmes palielināšanu no š.g. 1.septembra</t>
  </si>
  <si>
    <t>Krievu kultūras centram izstāžu zāļu ierīkošanai un telpu tekošajam remontam sakarā ar iestādes pārcelšanos uz ēku Varšavas ielā 14</t>
  </si>
  <si>
    <t xml:space="preserve">Komunālās saimniecības pārvaldei </t>
  </si>
  <si>
    <t xml:space="preserve">Latgales zoodārzam datortehnikas iegādei sakarā ar vienotās resursu vadības un budžeta plānošanas sistēmas ieviešanu un energoresursu apmaksai sakarā ar jauna krokodilu baseina izveidi </t>
  </si>
  <si>
    <t>Pašvaldības nekustamā īpašuma atsavināšanas procesa nodrošināšanai -dokumentu sagatavošanai un  īpašumu reģistrēšanai Zemesgrāmatā uz pašvaldības vārda</t>
  </si>
  <si>
    <t>Glābšanas dienestam datortehnikas iegādei sakarā ar vienotās resursu vadības un budžeta plānošanas sistēmas ieviešanu</t>
  </si>
  <si>
    <t>Sporta pārvaldei datortehnikas iegādei sakarā ar vienotās resursu vadības un budžeta plānošanas sistēmas ieviešanu, svarcelšanas zālei grīdas seguma iegādei, telpu un jumtu remontiem sporta bāzēs</t>
  </si>
  <si>
    <t xml:space="preserve">Sociālo lietu pārvaldei datortehnikas iegādei un nomai sakarā ar vienotās resursu vadības un budžeta plānošanas sistēmas ieviešanu, televizora iegādei Sociālas aprūpes un rehabilitācijas dienas centram sakarā ar iestādes jubileju, ugunsdzēsības sūkņa uzstādīšanai un telpu siltināšanai, pārvietojamās nojumes iegādei, kā ari veikti tehniski grozījumi iestāžu tāmēs sakarā ar izveidojušos ekonomiju pēc faktiski izpildītiem darbiem </t>
  </si>
  <si>
    <t>Latgales centrālajai bibliotēkai saņemts ASV Vēstniecības Latvijā piešķīrums LCB ASV informācijas centra darbības nodrošināšanai</t>
  </si>
  <si>
    <t xml:space="preserve">Daugavpils mākslas vidusskolai "Saules skola" Kultūras ministrijas mērķdotācija pedagogu atlīdzībai </t>
  </si>
  <si>
    <t>Vasaras atpūtas nometnēm izveidojās līdzekļu ekonomija sakarā  ar faktisko apmeklējumu</t>
  </si>
  <si>
    <t>Jauniešu vasaras nodarbināšanas pasākumiem izveidojās ekonomija pēc faktiski nostrādātā darba laika</t>
  </si>
  <si>
    <t>Jaunatnes departamentam novirzīta ekonomija no vasaras nometnēm un jauniešu vasaras nodarbināšanas programmas jaunu publisko pasākumu organizēšanai pilsētas jauniešiem</t>
  </si>
  <si>
    <t>4.14.</t>
  </si>
  <si>
    <t>4.15.</t>
  </si>
  <si>
    <t>4.16.</t>
  </si>
  <si>
    <t>Pašvaldības īpašumu uzturēšanas un apsaimniekošanas programmā  - pašvaldības ēkai Saules ielā 5 un Varšavas ielā 14 automātisko siltummezglu projektēšanas un izbūves darbu apmaksai</t>
  </si>
  <si>
    <t>Inventarizēto darbu apmaksai, kas nepieciešami objekta "Marka Rotko Mākslas centrs" Mihaila ielā 3, Daugavpilī, nodošanai ekspluatācijā</t>
  </si>
  <si>
    <t>Veikta izdevumu pārstrukturizācija iestāžu tāmēs nepalielinot apropriāciju un apropriācijas pārdale :</t>
  </si>
  <si>
    <t>Projekta "Daugavpils cietokšņa Nikolaja ielas un tās apbūves atjaunošana"  tāmē saskaņā ar projekta aktivitātēm</t>
  </si>
  <si>
    <t>Daugavpils pilsētas domei projekta "Daugavpils pilsētas pašvaldības attīstības plānošanas kapacitātes paaugstināšana" īstenošanai</t>
  </si>
  <si>
    <t>Daugavpils pilsētas domei projekta "Daugavpils pilsētas izglītības iestāžu informatizācija" gala maksājums - priekšfinansējuma atmaksai</t>
  </si>
  <si>
    <t>Domei  projekta "Daugavpils mākslas vidusskolas "Saules skola" mācību aprīkojuma modernizācija un infrastruktūras uzlabošana" tehniskās dokumentācijas aktualizācijai</t>
  </si>
  <si>
    <t>4.17.</t>
  </si>
  <si>
    <t>4.18.</t>
  </si>
  <si>
    <t>4.19.</t>
  </si>
  <si>
    <t>Domei projekta "Daugavpils pašvaldības izglītības iestāžu infrastruktūras attīstība - energoefektivitātes pasākumi un teritorijas labiekārtošana ilgtspējīgai pilsētvides attīstībai" papilddarbu apmaksai sakarā ar zibensaizsardzības sistēmas ierīkošanu</t>
  </si>
  <si>
    <t>Latgeles Centrālajai bibliotēkai tehniskās dokumentācijas sagatavošanai sakara ar Piekrastes bibliotēkas pārcelšanu uz 16.vidusskolas telpām Aveņu ielā 40</t>
  </si>
  <si>
    <t xml:space="preserve">Daugavpils pilsētas domei  datortehnikas un biroja tehnikas iegādei </t>
  </si>
  <si>
    <t>Latgeles Centrālajai bibliotēkai sakarā ar štata vienības pārņemšanu no Domes</t>
  </si>
  <si>
    <t>Daugavpils pilsētas domei sakarā ar štata vienības pārcelšanu uz LCB</t>
  </si>
  <si>
    <t>4.20.</t>
  </si>
  <si>
    <t>4.21.</t>
  </si>
  <si>
    <t>4.22.</t>
  </si>
  <si>
    <t>Vispārējās un profesionālās izglītības pārvaldei pedagogu atlīdzībai sakarā ar mēneša darba algas likmes palielināšanu, 16.vidusskolai baseina un ģērbtuvju ventilācijas sistēmu izbūvei</t>
  </si>
  <si>
    <t>Ēdināšanas izdevumu atvieglojumu izglītojamiem nodrošināšana saskaņā ar 2012.gada 12.jūlija saistošajiem noteikumiem Nr.14 "Ēdināšanas izdevumu atvieglojumi izglītojamiem"</t>
  </si>
  <si>
    <t xml:space="preserve">Valsts budžeta dotācija vispārējās izglītības iestāžu 1.klases skolēnu ēdināšanai </t>
  </si>
  <si>
    <t>Mērķdotācijas pašvaldībām - pašvaldību pamata un vispārējās  vidējās izglītības iestāžu, pašvaldību speciālās izglītības iestāžu pedagogu darba samaksai un valsts sociālās apdrošināšanas obligātajām iemaksām</t>
  </si>
  <si>
    <t>Mērķdotācijas pašvaldībām - interešu izglītības programmu pedagogu daļējai darba samaksai un valsts sociālās apdrošināšanas obligātajām iemaksām</t>
  </si>
  <si>
    <t>Mērķdotācijas pašvaldībām -  pašvaldību speciālajām pirmsskolas izglītības iestādēm, internātskolām un sanatorijas tipa internātskolām</t>
  </si>
  <si>
    <t>Mērķdotācijas pašvaldībām - pašvaldību izglītības iestādēs piecgadīgo un sešgadīgo bērnu apmācībā nodarbināto  pedagogu darba samaksai un valsts sociālās apdrošināšanas obligātajām iemaksām</t>
  </si>
  <si>
    <t>Veikti grozījumus finansēšanas daļā:</t>
  </si>
  <si>
    <t>Valsts budžeta dotācija par sociālās aprūpes iestādēs  līdz 1998.gada 1.janvārim ievietotajām personām saskaņā ar 27.12.2011.g. MK Noteikumiem Nr.1007 "Noteikumi par valsts budžeta dotāciju pašvaldibām 2012.gadā par sociālās aprūpes iestādēs līdz 1998.gada 1.janvārim ievietotajām personām"</t>
  </si>
  <si>
    <t>Iedzīvotāju ienākuma nodokli</t>
  </si>
  <si>
    <t>Nodokļus par pakalpojumiem un precēm - azartspēļu nodoklis</t>
  </si>
  <si>
    <t>Ieņēmumus no uzņēmējdarbības un īpašuma</t>
  </si>
  <si>
    <t>Daugavpils pilsētas domei projekta "VPP attīstība Daugavpils cietoksnī" ieņēmumus saskaņā ar CFLA gala maksājumu</t>
  </si>
  <si>
    <t>Samazināt plānoto aizņēmuma atmaksu VK projekta "VPP attīstība Daugavpils cietoksnī"  īstenošanai</t>
  </si>
  <si>
    <t>Pašvaldības teritoriju un mājokļu apsaimniekošanas un kapitālā remonta programmā - lai nodrošinātu savlaicīgu municipālo dzīvokļu remontu</t>
  </si>
  <si>
    <t>IZM dotācija Daugavpils bērnu un jaunatnes sporta skolā nodarbināto pedagogu darba samaksai un valsts sociālās apdrošināšanas obligātajām iemaksām</t>
  </si>
  <si>
    <t xml:space="preserve">Dotācija zaudējumu segšanai sabiedriskā transporta pakalpojumu sniedzējiem saskaņā ar 2012.gada 9.augusta saistošajiem noteikumiem Nr. 17  </t>
  </si>
  <si>
    <t>Veikt grozījumus Valsts budžeta transfertu ieņēmumos un izdevumos  Ls</t>
  </si>
  <si>
    <t>Komunālās saimniecības pārvaldei - ceļu infrastruktūras uzturēšanai Ls 169423 (caurbraucamo pagalmu remontiem, stāvlaukuma pie Reģionālās slimnīcas paplašināšanai, drošības barjeru remonts); pilsētas sanitārai uzkopšanai Ls 100000; lietus ūdeņu kanalizācijas remontdarbiem un kanalizācijas tīklu skalošanai Ls 36262; elektrotīklu pārnešana Cietoksnī Ls 32551;  publisko teritoriju apkopšanas funkcijām Ls 65134 (dzīvnieku patversmes krāsns remonts, skursteņa dūmvada remonts,  sīksīpoliņu stādīšana, koku un krūmu stādīšana nākamajam apzaļumošanas periodam, skulptūras "Laulības koks" izveidošana un citi darbi)</t>
  </si>
  <si>
    <t>Sporta pārvaldei datortehnikas iegādei sakarā ar vienotās resursu vadības un budžeta plānošanas sistēmas ieviešanu, svarcelšanas zālei grīdas seguma iegādei,  remontdarbiem sporta bāzēs</t>
  </si>
  <si>
    <t>Sociālo lietu pārvaldei datortehnikas iegādei un nomai sakarā ar vienotās resursu vadības un budžeta plānošanas sistēmas ieviešanu, televizora iegādei Sociālas aprūpes un rehabilitācijas dienas centram sakarā ar iestādes jubileju, ugunsdzēsības sūkņa uzstādīšanai un telpu siltināšanai, pārvietojamās nojumes iegādei</t>
  </si>
  <si>
    <t>Pašvaldības ēkai Saules ielā 5 un Varšavas ielā 14 automātisko siltummezglu projektēšanas un izbūves darbu apmaksai</t>
  </si>
  <si>
    <t>Pašvaldības teritoriju un mājokļu apsaimniekošanai un kapitālajam remontam</t>
  </si>
  <si>
    <t>Izmaiņas programmā "Līdzekļi projektu realizācijai" :</t>
  </si>
  <si>
    <t>Piešķirti līdzekļi domei projekta "Daugvpils pilsētas Grīvas mikrorajona infrastruktūras attīstība" projekta pieteikuma pamatojošās dokumentācijas sagatavošanai (DPD 26.07.2012.g. Lēmums Nr.341)</t>
  </si>
  <si>
    <t>Piešķirti līdzekļi domei  projekta "Daugavpils mākslas vidusskolas "Saules skola" mācību aprīkojuma modernizācija un infrastruktūras uzlabošana" tehniskās dokumentācijas aktualizācijai</t>
  </si>
  <si>
    <t>Atmaksāts priekšfinansējums programmai pēc projekta  "Daugavpils pilsētas izglītības iestāžu informatizācija" gala maksājuma saņemšanas</t>
  </si>
  <si>
    <t>Veikta izdevumu pārstrukturizācija iestāžu tāmēs un programmās:</t>
  </si>
  <si>
    <t>Daugavpils pilsētas domei samazināti izdevumi sakarā ar štata vienības pārcelšanu uz LCB</t>
  </si>
  <si>
    <t>1.2.13.</t>
  </si>
  <si>
    <t>2.2.</t>
  </si>
  <si>
    <t>2.6.</t>
  </si>
  <si>
    <t>2.7.</t>
  </si>
  <si>
    <t>2.8.</t>
  </si>
  <si>
    <t xml:space="preserve">3. </t>
  </si>
  <si>
    <t>3.15.</t>
  </si>
  <si>
    <t>3.16.</t>
  </si>
  <si>
    <t>3.17.</t>
  </si>
  <si>
    <t>3.18.</t>
  </si>
  <si>
    <t>3.19.</t>
  </si>
  <si>
    <t>3.20.</t>
  </si>
  <si>
    <t>4.</t>
  </si>
  <si>
    <t>2.9.</t>
  </si>
  <si>
    <t>Sociālo lietu pārvaldei tehniskie grozījumi tāmes ietvaros ņemot vērā faktisko izpildi</t>
  </si>
  <si>
    <t>Kultūras ministrijas mērķdotācija pašvaldību tautas mākslas kolektīvu vadītāju darba samaksai un valsts sociālās apdrošināšanas obligātajām iemaksām saskaņā ar 18.09.2012.g. MK noteikumiem Nr.629 "Kārtība, kādā tiek aprēķināta un sadalīta valsts budžeta mērķdotācija pašvaldību tautas mākslas kolektīvu vadītāju darba samaksai un valsts sociālās apdrošināšanas obligātajām iemaksām 2012.gadā"</t>
  </si>
  <si>
    <t>Vispārējās un profesionālās izglītības pārvaldes projektam "Pedagogu konkurētspējas veicināšana izglītības sistēmas optimizācijas apstākļos" ESF finansējums (DPD 27.09.2012.g. Lēmums Nr.413)</t>
  </si>
  <si>
    <t>Daugavpils 10.vidusskolai b-bas "Labie darbi" finansējums projekta "Atbalsts 10.vidusskolai skolas zoo izveidei" īstenošanai (DPD 26.07.2012.g. Lēmums Nr.336)</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</si>
</sst>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s>
  <fonts count="35">
    <font>
      <sz val="10"/>
      <name val="Arial"/>
      <family val="0"/>
    </font>
    <font>
      <b/>
      <sz val="12"/>
      <name val="Times New Roman"/>
      <family val="1"/>
    </font>
    <font>
      <b/>
      <sz val="14"/>
      <name val="Times New Roman"/>
      <family val="1"/>
    </font>
    <font>
      <sz val="10"/>
      <name val="Times New Roman"/>
      <family val="1"/>
    </font>
    <font>
      <u val="single"/>
      <sz val="10"/>
      <name val="Times New Roman"/>
      <family val="1"/>
    </font>
    <font>
      <b/>
      <u val="single"/>
      <sz val="11"/>
      <name val="Times New Roman"/>
      <family val="1"/>
    </font>
    <font>
      <sz val="11"/>
      <name val="Times New Roman"/>
      <family val="1"/>
    </font>
    <font>
      <u val="single"/>
      <sz val="11"/>
      <name val="Times New Roman"/>
      <family val="1"/>
    </font>
    <font>
      <b/>
      <i/>
      <u val="single"/>
      <sz val="11"/>
      <name val="Times New Roman"/>
      <family val="1"/>
    </font>
    <font>
      <b/>
      <i/>
      <sz val="11"/>
      <name val="Times New Roman"/>
      <family val="1"/>
    </font>
    <font>
      <i/>
      <sz val="11"/>
      <name val="Times New Roman"/>
      <family val="1"/>
    </font>
    <font>
      <i/>
      <sz val="11"/>
      <name val="Arial"/>
      <family val="2"/>
    </font>
    <font>
      <b/>
      <sz val="8"/>
      <name val="Times New Roman"/>
      <family val="1"/>
    </font>
    <font>
      <b/>
      <i/>
      <sz val="8"/>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i/>
      <sz val="8"/>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3" fontId="3" fillId="24" borderId="0" xfId="0" applyNumberFormat="1" applyFont="1" applyFill="1" applyAlignment="1">
      <alignment horizontal="center" vertical="center"/>
    </xf>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3" fontId="3" fillId="0" borderId="0" xfId="0" applyNumberFormat="1" applyFont="1" applyFill="1" applyAlignment="1">
      <alignment horizontal="center" vertical="center"/>
    </xf>
    <xf numFmtId="0" fontId="1" fillId="0" borderId="0" xfId="0" applyFont="1" applyAlignment="1">
      <alignment horizontal="center" vertical="center" wrapText="1"/>
    </xf>
    <xf numFmtId="0" fontId="4" fillId="0" borderId="0" xfId="0" applyFont="1" applyAlignment="1">
      <alignment vertical="center"/>
    </xf>
    <xf numFmtId="0" fontId="3" fillId="0" borderId="0" xfId="0" applyFont="1" applyAlignment="1">
      <alignment horizontal="righ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3" fontId="8" fillId="0"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3" fontId="8" fillId="24" borderId="0" xfId="0" applyNumberFormat="1" applyFont="1" applyFill="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3" fontId="13" fillId="0" borderId="0" xfId="0" applyNumberFormat="1" applyFont="1" applyAlignment="1">
      <alignment vertical="center"/>
    </xf>
    <xf numFmtId="0" fontId="14" fillId="0" borderId="0" xfId="0" applyFont="1" applyAlignment="1">
      <alignment vertical="center"/>
    </xf>
    <xf numFmtId="3" fontId="14" fillId="0" borderId="0" xfId="0" applyNumberFormat="1" applyFont="1" applyAlignment="1">
      <alignment vertical="center"/>
    </xf>
    <xf numFmtId="0" fontId="15" fillId="0" borderId="0" xfId="0" applyFont="1" applyAlignment="1">
      <alignment vertical="center"/>
    </xf>
    <xf numFmtId="0" fontId="13" fillId="0" borderId="0" xfId="0" applyFont="1" applyAlignment="1">
      <alignment vertical="center"/>
    </xf>
    <xf numFmtId="3" fontId="2" fillId="11" borderId="0" xfId="0" applyNumberFormat="1" applyFont="1" applyFill="1" applyAlignment="1">
      <alignment horizontal="center" vertical="center"/>
    </xf>
    <xf numFmtId="0" fontId="2" fillId="11" borderId="0" xfId="0" applyFont="1" applyFill="1" applyAlignment="1">
      <alignment horizontal="center" vertical="center"/>
    </xf>
    <xf numFmtId="0" fontId="3" fillId="0" borderId="0" xfId="0" applyFont="1" applyFill="1" applyBorder="1" applyAlignment="1">
      <alignment vertical="center"/>
    </xf>
    <xf numFmtId="3" fontId="3"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3" fillId="0" borderId="0" xfId="0" applyFont="1" applyFill="1" applyBorder="1" applyAlignment="1">
      <alignment horizontal="right" vertical="center"/>
    </xf>
    <xf numFmtId="3" fontId="33" fillId="0" borderId="0" xfId="0" applyNumberFormat="1" applyFont="1" applyAlignment="1">
      <alignment horizontal="center" vertical="center"/>
    </xf>
    <xf numFmtId="3" fontId="34" fillId="0" borderId="0" xfId="0" applyNumberFormat="1" applyFont="1" applyAlignment="1">
      <alignment vertical="center"/>
    </xf>
    <xf numFmtId="3" fontId="3" fillId="10" borderId="0" xfId="0" applyNumberFormat="1" applyFont="1" applyFill="1" applyAlignment="1">
      <alignment horizontal="center" vertical="center"/>
    </xf>
    <xf numFmtId="0" fontId="3" fillId="0" borderId="0" xfId="0" applyFont="1" applyAlignment="1">
      <alignment vertical="center" wrapText="1"/>
    </xf>
    <xf numFmtId="0" fontId="3" fillId="0" borderId="0" xfId="0" applyFont="1" applyFill="1" applyAlignment="1">
      <alignment vertical="center" wrapText="1"/>
    </xf>
    <xf numFmtId="0" fontId="8" fillId="0" borderId="0" xfId="0" applyFont="1" applyAlignment="1">
      <alignment horizontal="left" vertical="center" wrapText="1"/>
    </xf>
    <xf numFmtId="0" fontId="11" fillId="0" borderId="0" xfId="0" applyFont="1" applyAlignment="1">
      <alignment vertical="center" wrapText="1"/>
    </xf>
    <xf numFmtId="0" fontId="3" fillId="8" borderId="0" xfId="0" applyFont="1" applyFill="1" applyAlignment="1">
      <alignment vertical="center" wrapText="1"/>
    </xf>
    <xf numFmtId="0" fontId="3" fillId="2" borderId="0" xfId="0" applyFont="1" applyFill="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11" borderId="0" xfId="0" applyFont="1" applyFill="1" applyAlignment="1">
      <alignment horizontal="center" vertical="center" wrapText="1"/>
    </xf>
    <xf numFmtId="0" fontId="8" fillId="0" borderId="0" xfId="0" applyFont="1" applyAlignment="1">
      <alignment vertical="center" wrapText="1"/>
    </xf>
    <xf numFmtId="0" fontId="3" fillId="0" borderId="0" xfId="0" applyFont="1" applyFill="1" applyBorder="1" applyAlignment="1">
      <alignment vertical="center"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3"/>
  <sheetViews>
    <sheetView zoomScalePageLayoutView="0" workbookViewId="0" topLeftCell="A1">
      <selection activeCell="A1" sqref="A1:IV16384"/>
    </sheetView>
  </sheetViews>
  <sheetFormatPr defaultColWidth="9.140625" defaultRowHeight="12.75"/>
  <cols>
    <col min="1" max="1" width="5.421875" style="13" customWidth="1"/>
    <col min="2" max="6" width="9.140625" style="13" customWidth="1"/>
    <col min="7" max="7" width="12.140625" style="13" customWidth="1"/>
    <col min="8" max="8" width="25.57421875" style="13" customWidth="1"/>
    <col min="9" max="9" width="12.421875" style="6" customWidth="1"/>
    <col min="10" max="10" width="9.8515625" style="3" customWidth="1"/>
    <col min="11" max="11" width="10.8515625" style="28" customWidth="1"/>
    <col min="12" max="16384" width="9.140625" style="13" customWidth="1"/>
  </cols>
  <sheetData>
    <row r="1" spans="1:11" s="1" customFormat="1" ht="18.75" customHeight="1">
      <c r="A1" s="51" t="s">
        <v>166</v>
      </c>
      <c r="B1" s="51"/>
      <c r="C1" s="51"/>
      <c r="D1" s="51"/>
      <c r="E1" s="51"/>
      <c r="F1" s="51"/>
      <c r="G1" s="51"/>
      <c r="H1" s="51"/>
      <c r="I1" s="51"/>
      <c r="J1" s="51"/>
      <c r="K1" s="25"/>
    </row>
    <row r="2" spans="1:11" s="1" customFormat="1" ht="18" customHeight="1">
      <c r="A2" s="51" t="s">
        <v>167</v>
      </c>
      <c r="B2" s="51"/>
      <c r="C2" s="51"/>
      <c r="D2" s="51"/>
      <c r="E2" s="51"/>
      <c r="F2" s="51"/>
      <c r="G2" s="51"/>
      <c r="H2" s="51"/>
      <c r="I2" s="51"/>
      <c r="J2" s="51"/>
      <c r="K2" s="25"/>
    </row>
    <row r="3" spans="1:11" s="14" customFormat="1" ht="15" customHeight="1">
      <c r="A3" s="9"/>
      <c r="B3" s="9"/>
      <c r="C3" s="9"/>
      <c r="D3" s="9"/>
      <c r="E3" s="9"/>
      <c r="F3" s="9"/>
      <c r="G3" s="9"/>
      <c r="H3" s="9"/>
      <c r="I3" s="52"/>
      <c r="J3" s="52"/>
      <c r="K3" s="25"/>
    </row>
    <row r="4" spans="1:11" s="2" customFormat="1" ht="18.75" customHeight="1">
      <c r="A4" s="53" t="s">
        <v>136</v>
      </c>
      <c r="B4" s="53"/>
      <c r="C4" s="53"/>
      <c r="D4" s="53"/>
      <c r="E4" s="53"/>
      <c r="F4" s="53"/>
      <c r="G4" s="53"/>
      <c r="H4" s="53"/>
      <c r="I4" s="32">
        <f>I5+I61</f>
        <v>3688335</v>
      </c>
      <c r="J4" s="33"/>
      <c r="K4" s="26"/>
    </row>
    <row r="5" spans="1:11" s="22" customFormat="1" ht="15" customHeight="1">
      <c r="A5" s="19" t="s">
        <v>0</v>
      </c>
      <c r="B5" s="54" t="s">
        <v>170</v>
      </c>
      <c r="C5" s="54"/>
      <c r="D5" s="54"/>
      <c r="E5" s="54"/>
      <c r="F5" s="54"/>
      <c r="G5" s="54"/>
      <c r="H5" s="19"/>
      <c r="I5" s="20">
        <f>I7+I18+I41+I47+I53</f>
        <v>3715815</v>
      </c>
      <c r="J5" s="21" t="s">
        <v>1</v>
      </c>
      <c r="K5" s="27"/>
    </row>
    <row r="6" ht="15" customHeight="1"/>
    <row r="7" spans="1:11" ht="15" customHeight="1">
      <c r="A7" s="10" t="s">
        <v>2</v>
      </c>
      <c r="B7" s="47" t="s">
        <v>4</v>
      </c>
      <c r="C7" s="47"/>
      <c r="D7" s="47"/>
      <c r="E7" s="47"/>
      <c r="F7" s="47"/>
      <c r="G7" s="47"/>
      <c r="I7" s="5">
        <f>SUM(I8:I16)</f>
        <v>861645</v>
      </c>
      <c r="J7" s="3" t="s">
        <v>1</v>
      </c>
      <c r="K7" s="29"/>
    </row>
    <row r="8" spans="1:10" ht="15" customHeight="1">
      <c r="A8" s="11" t="s">
        <v>44</v>
      </c>
      <c r="B8" s="41" t="s">
        <v>235</v>
      </c>
      <c r="C8" s="41"/>
      <c r="D8" s="41"/>
      <c r="E8" s="41"/>
      <c r="F8" s="41"/>
      <c r="G8" s="41"/>
      <c r="H8" s="41"/>
      <c r="I8" s="6">
        <f>671236+44000</f>
        <v>715236</v>
      </c>
      <c r="J8" s="3" t="s">
        <v>1</v>
      </c>
    </row>
    <row r="9" spans="1:10" ht="15" customHeight="1">
      <c r="A9" s="11" t="s">
        <v>45</v>
      </c>
      <c r="B9" s="41" t="s">
        <v>236</v>
      </c>
      <c r="C9" s="41"/>
      <c r="D9" s="41"/>
      <c r="E9" s="41"/>
      <c r="F9" s="41"/>
      <c r="G9" s="41"/>
      <c r="H9" s="41"/>
      <c r="I9" s="6">
        <v>20000</v>
      </c>
      <c r="J9" s="3" t="s">
        <v>1</v>
      </c>
    </row>
    <row r="10" spans="1:10" ht="15.75" customHeight="1">
      <c r="A10" s="11" t="s">
        <v>46</v>
      </c>
      <c r="B10" s="41" t="s">
        <v>237</v>
      </c>
      <c r="C10" s="41"/>
      <c r="D10" s="41"/>
      <c r="E10" s="41"/>
      <c r="F10" s="41"/>
      <c r="G10" s="41"/>
      <c r="H10" s="41"/>
      <c r="I10" s="6">
        <v>126409</v>
      </c>
      <c r="J10" s="3" t="s">
        <v>1</v>
      </c>
    </row>
    <row r="11" spans="1:10" ht="0.75" customHeight="1" hidden="1">
      <c r="A11" s="11" t="s">
        <v>47</v>
      </c>
      <c r="B11" s="41"/>
      <c r="C11" s="41"/>
      <c r="D11" s="41"/>
      <c r="E11" s="41"/>
      <c r="F11" s="41"/>
      <c r="G11" s="41"/>
      <c r="H11" s="41"/>
      <c r="J11" s="3" t="s">
        <v>1</v>
      </c>
    </row>
    <row r="12" spans="1:10" ht="15" customHeight="1" hidden="1">
      <c r="A12" s="11" t="s">
        <v>160</v>
      </c>
      <c r="B12" s="41"/>
      <c r="C12" s="41"/>
      <c r="D12" s="41"/>
      <c r="E12" s="41"/>
      <c r="F12" s="41"/>
      <c r="G12" s="41"/>
      <c r="H12" s="41"/>
      <c r="J12" s="3" t="s">
        <v>1</v>
      </c>
    </row>
    <row r="13" spans="1:10" ht="15" customHeight="1" hidden="1">
      <c r="A13" s="11" t="s">
        <v>160</v>
      </c>
      <c r="B13" s="41"/>
      <c r="C13" s="41"/>
      <c r="D13" s="41"/>
      <c r="E13" s="41"/>
      <c r="F13" s="41"/>
      <c r="G13" s="41"/>
      <c r="H13" s="41"/>
      <c r="J13" s="3" t="s">
        <v>1</v>
      </c>
    </row>
    <row r="14" spans="1:10" ht="15" customHeight="1" hidden="1">
      <c r="A14" s="11" t="s">
        <v>161</v>
      </c>
      <c r="B14" s="41"/>
      <c r="C14" s="41"/>
      <c r="D14" s="41"/>
      <c r="E14" s="41"/>
      <c r="F14" s="41"/>
      <c r="G14" s="41"/>
      <c r="H14" s="41"/>
      <c r="J14" s="3" t="s">
        <v>1</v>
      </c>
    </row>
    <row r="15" spans="1:10" ht="15" customHeight="1" hidden="1">
      <c r="A15" s="11" t="s">
        <v>162</v>
      </c>
      <c r="B15" s="41"/>
      <c r="C15" s="41"/>
      <c r="D15" s="41"/>
      <c r="E15" s="41"/>
      <c r="F15" s="41"/>
      <c r="G15" s="41"/>
      <c r="H15" s="41"/>
      <c r="J15" s="3" t="s">
        <v>1</v>
      </c>
    </row>
    <row r="16" spans="1:10" ht="15" customHeight="1" hidden="1">
      <c r="A16" s="11" t="s">
        <v>163</v>
      </c>
      <c r="B16" s="41"/>
      <c r="C16" s="41"/>
      <c r="D16" s="41"/>
      <c r="E16" s="41"/>
      <c r="F16" s="41"/>
      <c r="G16" s="41"/>
      <c r="H16" s="41"/>
      <c r="J16" s="3" t="s">
        <v>1</v>
      </c>
    </row>
    <row r="17" ht="9" customHeight="1"/>
    <row r="18" spans="1:11" ht="15" customHeight="1">
      <c r="A18" s="10" t="s">
        <v>3</v>
      </c>
      <c r="B18" s="47" t="s">
        <v>134</v>
      </c>
      <c r="C18" s="47"/>
      <c r="D18" s="47"/>
      <c r="E18" s="47"/>
      <c r="F18" s="47"/>
      <c r="G18" s="47"/>
      <c r="I18" s="5">
        <f>SUM(I19:I38)</f>
        <v>2852703</v>
      </c>
      <c r="J18" s="3" t="s">
        <v>1</v>
      </c>
      <c r="K18" s="29"/>
    </row>
    <row r="19" spans="1:10" ht="31.5" customHeight="1">
      <c r="A19" s="11" t="s">
        <v>48</v>
      </c>
      <c r="B19" s="41" t="s">
        <v>179</v>
      </c>
      <c r="C19" s="41"/>
      <c r="D19" s="41"/>
      <c r="E19" s="41"/>
      <c r="F19" s="41"/>
      <c r="G19" s="41"/>
      <c r="H19" s="41"/>
      <c r="I19" s="6">
        <v>800</v>
      </c>
      <c r="J19" s="3" t="s">
        <v>1</v>
      </c>
    </row>
    <row r="20" spans="1:10" ht="42" customHeight="1">
      <c r="A20" s="11" t="s">
        <v>49</v>
      </c>
      <c r="B20" s="41" t="s">
        <v>181</v>
      </c>
      <c r="C20" s="41"/>
      <c r="D20" s="41"/>
      <c r="E20" s="41"/>
      <c r="F20" s="41"/>
      <c r="G20" s="41"/>
      <c r="H20" s="41"/>
      <c r="I20" s="6">
        <v>1500</v>
      </c>
      <c r="J20" s="3" t="s">
        <v>1</v>
      </c>
    </row>
    <row r="21" spans="1:10" ht="30" customHeight="1">
      <c r="A21" s="11" t="s">
        <v>50</v>
      </c>
      <c r="B21" s="41" t="s">
        <v>182</v>
      </c>
      <c r="C21" s="41"/>
      <c r="D21" s="41"/>
      <c r="E21" s="41"/>
      <c r="F21" s="41"/>
      <c r="G21" s="41"/>
      <c r="H21" s="41"/>
      <c r="I21" s="6">
        <v>1000</v>
      </c>
      <c r="J21" s="3" t="s">
        <v>1</v>
      </c>
    </row>
    <row r="22" spans="1:10" ht="30.75" customHeight="1">
      <c r="A22" s="11" t="s">
        <v>51</v>
      </c>
      <c r="B22" s="41" t="s">
        <v>183</v>
      </c>
      <c r="C22" s="41"/>
      <c r="D22" s="41"/>
      <c r="E22" s="41"/>
      <c r="F22" s="41"/>
      <c r="G22" s="41"/>
      <c r="H22" s="41"/>
      <c r="I22" s="6">
        <v>6185</v>
      </c>
      <c r="J22" s="3" t="s">
        <v>1</v>
      </c>
    </row>
    <row r="23" spans="1:10" ht="40.5" customHeight="1">
      <c r="A23" s="11" t="s">
        <v>92</v>
      </c>
      <c r="B23" s="41" t="s">
        <v>184</v>
      </c>
      <c r="C23" s="41"/>
      <c r="D23" s="41"/>
      <c r="E23" s="41"/>
      <c r="F23" s="41"/>
      <c r="G23" s="41"/>
      <c r="H23" s="41"/>
      <c r="I23" s="6">
        <v>11807</v>
      </c>
      <c r="J23" s="3" t="s">
        <v>1</v>
      </c>
    </row>
    <row r="24" spans="1:10" ht="39.75" customHeight="1">
      <c r="A24" s="11" t="s">
        <v>93</v>
      </c>
      <c r="B24" s="41" t="s">
        <v>185</v>
      </c>
      <c r="C24" s="41"/>
      <c r="D24" s="41"/>
      <c r="E24" s="41"/>
      <c r="F24" s="41"/>
      <c r="G24" s="41"/>
      <c r="H24" s="41"/>
      <c r="I24" s="6">
        <v>7871</v>
      </c>
      <c r="J24" s="3" t="s">
        <v>1</v>
      </c>
    </row>
    <row r="25" spans="1:10" ht="19.5" customHeight="1">
      <c r="A25" s="11" t="s">
        <v>94</v>
      </c>
      <c r="B25" s="41" t="s">
        <v>201</v>
      </c>
      <c r="C25" s="41"/>
      <c r="D25" s="41"/>
      <c r="E25" s="41"/>
      <c r="F25" s="41"/>
      <c r="G25" s="41"/>
      <c r="H25" s="41"/>
      <c r="I25" s="6">
        <f>9489</f>
        <v>9489</v>
      </c>
      <c r="J25" s="3" t="s">
        <v>1</v>
      </c>
    </row>
    <row r="26" spans="1:10" ht="26.25" customHeight="1">
      <c r="A26" s="11" t="s">
        <v>95</v>
      </c>
      <c r="B26" s="41" t="s">
        <v>212</v>
      </c>
      <c r="C26" s="41"/>
      <c r="D26" s="41"/>
      <c r="E26" s="41"/>
      <c r="F26" s="41"/>
      <c r="G26" s="41"/>
      <c r="H26" s="41"/>
      <c r="I26" s="6">
        <v>7169</v>
      </c>
      <c r="J26" s="3" t="s">
        <v>1</v>
      </c>
    </row>
    <row r="27" spans="1:10" ht="28.5" customHeight="1">
      <c r="A27" s="11" t="s">
        <v>98</v>
      </c>
      <c r="B27" s="41" t="s">
        <v>213</v>
      </c>
      <c r="C27" s="41"/>
      <c r="D27" s="41"/>
      <c r="E27" s="41"/>
      <c r="F27" s="41"/>
      <c r="G27" s="41"/>
      <c r="H27" s="41"/>
      <c r="I27" s="6">
        <v>37362</v>
      </c>
      <c r="J27" s="3" t="s">
        <v>1</v>
      </c>
    </row>
    <row r="28" spans="1:10" ht="17.25" customHeight="1">
      <c r="A28" s="11" t="s">
        <v>99</v>
      </c>
      <c r="B28" s="41" t="s">
        <v>228</v>
      </c>
      <c r="C28" s="41"/>
      <c r="D28" s="41"/>
      <c r="E28" s="41"/>
      <c r="F28" s="41"/>
      <c r="G28" s="41"/>
      <c r="H28" s="41"/>
      <c r="I28" s="6">
        <v>2697</v>
      </c>
      <c r="J28" s="3" t="s">
        <v>1</v>
      </c>
    </row>
    <row r="29" spans="1:10" ht="39" customHeight="1">
      <c r="A29" s="11" t="s">
        <v>107</v>
      </c>
      <c r="B29" s="41" t="s">
        <v>229</v>
      </c>
      <c r="C29" s="41"/>
      <c r="D29" s="41"/>
      <c r="E29" s="41"/>
      <c r="F29" s="41"/>
      <c r="G29" s="41"/>
      <c r="H29" s="41"/>
      <c r="I29" s="6">
        <v>1916448</v>
      </c>
      <c r="J29" s="3" t="s">
        <v>1</v>
      </c>
    </row>
    <row r="30" spans="1:10" ht="27.75" customHeight="1">
      <c r="A30" s="11" t="s">
        <v>108</v>
      </c>
      <c r="B30" s="41" t="s">
        <v>230</v>
      </c>
      <c r="C30" s="41"/>
      <c r="D30" s="41"/>
      <c r="E30" s="41"/>
      <c r="F30" s="41"/>
      <c r="G30" s="41"/>
      <c r="H30" s="41"/>
      <c r="I30" s="6">
        <v>101095</v>
      </c>
      <c r="J30" s="3" t="s">
        <v>1</v>
      </c>
    </row>
    <row r="31" spans="1:10" ht="28.5" customHeight="1">
      <c r="A31" s="11" t="s">
        <v>111</v>
      </c>
      <c r="B31" s="41" t="s">
        <v>231</v>
      </c>
      <c r="C31" s="41"/>
      <c r="D31" s="41"/>
      <c r="E31" s="41"/>
      <c r="F31" s="41"/>
      <c r="G31" s="41"/>
      <c r="H31" s="41"/>
      <c r="I31" s="6">
        <v>573807</v>
      </c>
      <c r="J31" s="3" t="s">
        <v>1</v>
      </c>
    </row>
    <row r="32" spans="1:10" ht="30.75" customHeight="1">
      <c r="A32" s="11" t="s">
        <v>112</v>
      </c>
      <c r="B32" s="41" t="s">
        <v>232</v>
      </c>
      <c r="C32" s="41"/>
      <c r="D32" s="41"/>
      <c r="E32" s="41"/>
      <c r="F32" s="41"/>
      <c r="G32" s="41"/>
      <c r="H32" s="41"/>
      <c r="I32" s="6">
        <v>169288</v>
      </c>
      <c r="J32" s="3" t="s">
        <v>1</v>
      </c>
    </row>
    <row r="33" spans="1:10" ht="27.75" customHeight="1">
      <c r="A33" s="11" t="s">
        <v>115</v>
      </c>
      <c r="B33" s="41" t="s">
        <v>241</v>
      </c>
      <c r="C33" s="41"/>
      <c r="D33" s="41"/>
      <c r="E33" s="41"/>
      <c r="F33" s="41"/>
      <c r="G33" s="41"/>
      <c r="H33" s="41"/>
      <c r="I33" s="6">
        <v>6185</v>
      </c>
      <c r="J33" s="3" t="s">
        <v>1</v>
      </c>
    </row>
    <row r="34" spans="1:10" ht="15" customHeight="1" hidden="1">
      <c r="A34" s="11" t="s">
        <v>116</v>
      </c>
      <c r="B34" s="41"/>
      <c r="C34" s="41"/>
      <c r="D34" s="41"/>
      <c r="E34" s="41"/>
      <c r="F34" s="41"/>
      <c r="G34" s="41"/>
      <c r="H34" s="41"/>
      <c r="J34" s="3" t="s">
        <v>1</v>
      </c>
    </row>
    <row r="35" spans="1:10" ht="15" customHeight="1" hidden="1">
      <c r="A35" s="11" t="s">
        <v>117</v>
      </c>
      <c r="B35" s="41"/>
      <c r="C35" s="41"/>
      <c r="D35" s="41"/>
      <c r="E35" s="41"/>
      <c r="F35" s="41"/>
      <c r="G35" s="41"/>
      <c r="H35" s="41"/>
      <c r="J35" s="3" t="s">
        <v>1</v>
      </c>
    </row>
    <row r="36" spans="1:10" ht="15" customHeight="1" hidden="1">
      <c r="A36" s="11" t="s">
        <v>118</v>
      </c>
      <c r="B36" s="41"/>
      <c r="C36" s="41"/>
      <c r="D36" s="41"/>
      <c r="E36" s="41"/>
      <c r="F36" s="41"/>
      <c r="G36" s="41"/>
      <c r="H36" s="41"/>
      <c r="J36" s="3" t="s">
        <v>1</v>
      </c>
    </row>
    <row r="37" spans="1:10" ht="15" customHeight="1" hidden="1">
      <c r="A37" s="11" t="s">
        <v>119</v>
      </c>
      <c r="B37" s="41"/>
      <c r="C37" s="41"/>
      <c r="D37" s="41"/>
      <c r="E37" s="41"/>
      <c r="F37" s="41"/>
      <c r="G37" s="41"/>
      <c r="H37" s="41"/>
      <c r="J37" s="3" t="s">
        <v>1</v>
      </c>
    </row>
    <row r="38" spans="1:10" ht="15" customHeight="1" hidden="1">
      <c r="A38" s="11" t="s">
        <v>120</v>
      </c>
      <c r="B38" s="15"/>
      <c r="C38" s="15"/>
      <c r="D38" s="15"/>
      <c r="E38" s="15"/>
      <c r="F38" s="15"/>
      <c r="G38" s="15"/>
      <c r="H38" s="15"/>
      <c r="J38" s="3" t="s">
        <v>1</v>
      </c>
    </row>
    <row r="39" ht="15" customHeight="1" hidden="1"/>
    <row r="40" ht="15" customHeight="1"/>
    <row r="41" spans="1:10" ht="16.5" customHeight="1">
      <c r="A41" s="10" t="s">
        <v>7</v>
      </c>
      <c r="B41" s="47" t="s">
        <v>135</v>
      </c>
      <c r="C41" s="47"/>
      <c r="D41" s="47"/>
      <c r="E41" s="47"/>
      <c r="F41" s="47"/>
      <c r="G41" s="47"/>
      <c r="H41" s="50"/>
      <c r="I41" s="5">
        <f>I42+I43+I44+I45</f>
        <v>217</v>
      </c>
      <c r="J41" s="3" t="s">
        <v>1</v>
      </c>
    </row>
    <row r="42" spans="1:10" ht="28.5" customHeight="1">
      <c r="A42" s="11" t="s">
        <v>52</v>
      </c>
      <c r="B42" s="41" t="s">
        <v>200</v>
      </c>
      <c r="C42" s="41"/>
      <c r="D42" s="41"/>
      <c r="E42" s="41"/>
      <c r="F42" s="41"/>
      <c r="G42" s="41"/>
      <c r="H42" s="41"/>
      <c r="I42" s="6">
        <v>217</v>
      </c>
      <c r="J42" s="3" t="s">
        <v>1</v>
      </c>
    </row>
    <row r="43" spans="1:10" ht="0.75" customHeight="1" hidden="1">
      <c r="A43" s="11" t="s">
        <v>53</v>
      </c>
      <c r="B43" s="41"/>
      <c r="C43" s="41"/>
      <c r="D43" s="41"/>
      <c r="E43" s="41"/>
      <c r="F43" s="41"/>
      <c r="G43" s="41"/>
      <c r="H43" s="41"/>
      <c r="J43" s="3" t="s">
        <v>1</v>
      </c>
    </row>
    <row r="44" spans="1:10" ht="18" customHeight="1" hidden="1">
      <c r="A44" s="11" t="s">
        <v>54</v>
      </c>
      <c r="B44" s="41"/>
      <c r="C44" s="41"/>
      <c r="D44" s="41"/>
      <c r="E44" s="41"/>
      <c r="F44" s="41"/>
      <c r="G44" s="41"/>
      <c r="H44" s="41"/>
      <c r="J44" s="3" t="s">
        <v>1</v>
      </c>
    </row>
    <row r="45" spans="1:10" ht="18" customHeight="1" hidden="1">
      <c r="A45" s="11" t="s">
        <v>55</v>
      </c>
      <c r="B45" s="41"/>
      <c r="C45" s="41"/>
      <c r="D45" s="41"/>
      <c r="E45" s="41"/>
      <c r="F45" s="41"/>
      <c r="G45" s="41"/>
      <c r="H45" s="41"/>
      <c r="J45" s="3" t="s">
        <v>1</v>
      </c>
    </row>
    <row r="46" ht="18" customHeight="1" hidden="1"/>
    <row r="47" spans="1:10" ht="18" customHeight="1" hidden="1">
      <c r="A47" s="10" t="s">
        <v>6</v>
      </c>
      <c r="B47" s="47" t="s">
        <v>5</v>
      </c>
      <c r="C47" s="47"/>
      <c r="D47" s="47"/>
      <c r="E47" s="47"/>
      <c r="F47" s="47"/>
      <c r="G47" s="47"/>
      <c r="I47" s="5">
        <f>I48+I49+I50+I51</f>
        <v>0</v>
      </c>
      <c r="J47" s="3" t="s">
        <v>1</v>
      </c>
    </row>
    <row r="48" spans="1:10" ht="18" customHeight="1" hidden="1">
      <c r="A48" s="11" t="s">
        <v>56</v>
      </c>
      <c r="B48" s="41"/>
      <c r="C48" s="41"/>
      <c r="D48" s="41"/>
      <c r="E48" s="41"/>
      <c r="F48" s="41"/>
      <c r="G48" s="41"/>
      <c r="H48" s="41"/>
      <c r="J48" s="3" t="s">
        <v>1</v>
      </c>
    </row>
    <row r="49" spans="1:10" ht="18" customHeight="1" hidden="1">
      <c r="A49" s="11" t="s">
        <v>57</v>
      </c>
      <c r="B49" s="41"/>
      <c r="C49" s="41"/>
      <c r="D49" s="41"/>
      <c r="E49" s="41"/>
      <c r="F49" s="41"/>
      <c r="G49" s="41"/>
      <c r="H49" s="41"/>
      <c r="J49" s="3" t="s">
        <v>1</v>
      </c>
    </row>
    <row r="50" spans="1:10" ht="18" customHeight="1" hidden="1">
      <c r="A50" s="11" t="s">
        <v>58</v>
      </c>
      <c r="B50" s="41"/>
      <c r="C50" s="41"/>
      <c r="D50" s="41"/>
      <c r="E50" s="41"/>
      <c r="F50" s="41"/>
      <c r="G50" s="41"/>
      <c r="H50" s="41"/>
      <c r="J50" s="3" t="s">
        <v>1</v>
      </c>
    </row>
    <row r="51" spans="1:10" ht="18" customHeight="1" hidden="1">
      <c r="A51" s="11" t="s">
        <v>59</v>
      </c>
      <c r="B51" s="41"/>
      <c r="C51" s="41"/>
      <c r="D51" s="41"/>
      <c r="E51" s="41"/>
      <c r="F51" s="41"/>
      <c r="G51" s="41"/>
      <c r="H51" s="41"/>
      <c r="J51" s="3" t="s">
        <v>1</v>
      </c>
    </row>
    <row r="52" ht="12.75" customHeight="1"/>
    <row r="53" spans="1:11" ht="21.75" customHeight="1">
      <c r="A53" s="10" t="s">
        <v>6</v>
      </c>
      <c r="B53" s="47" t="s">
        <v>8</v>
      </c>
      <c r="C53" s="47"/>
      <c r="D53" s="47"/>
      <c r="E53" s="47"/>
      <c r="F53" s="47"/>
      <c r="G53" s="47"/>
      <c r="I53" s="5">
        <f>SUM(I54:I59)</f>
        <v>1250</v>
      </c>
      <c r="J53" s="3" t="s">
        <v>1</v>
      </c>
      <c r="K53" s="29"/>
    </row>
    <row r="54" spans="1:10" ht="28.5" customHeight="1">
      <c r="A54" s="11" t="s">
        <v>56</v>
      </c>
      <c r="B54" s="41" t="s">
        <v>175</v>
      </c>
      <c r="C54" s="41"/>
      <c r="D54" s="41"/>
      <c r="E54" s="41"/>
      <c r="F54" s="41"/>
      <c r="G54" s="41"/>
      <c r="H54" s="41"/>
      <c r="I54" s="6">
        <v>1250</v>
      </c>
      <c r="J54" s="3" t="s">
        <v>1</v>
      </c>
    </row>
    <row r="55" spans="1:10" ht="15" customHeight="1" hidden="1">
      <c r="A55" s="11" t="s">
        <v>60</v>
      </c>
      <c r="B55" s="41"/>
      <c r="C55" s="41"/>
      <c r="D55" s="41"/>
      <c r="E55" s="41"/>
      <c r="F55" s="41"/>
      <c r="G55" s="41"/>
      <c r="H55" s="41"/>
      <c r="J55" s="3" t="s">
        <v>1</v>
      </c>
    </row>
    <row r="56" spans="1:10" ht="0.75" customHeight="1" hidden="1">
      <c r="A56" s="11" t="s">
        <v>61</v>
      </c>
      <c r="B56" s="41"/>
      <c r="C56" s="41"/>
      <c r="D56" s="41"/>
      <c r="E56" s="41"/>
      <c r="F56" s="41"/>
      <c r="G56" s="41"/>
      <c r="H56" s="41"/>
      <c r="J56" s="3" t="s">
        <v>1</v>
      </c>
    </row>
    <row r="57" spans="1:10" ht="15" customHeight="1" hidden="1">
      <c r="A57" s="11" t="s">
        <v>62</v>
      </c>
      <c r="B57" s="41"/>
      <c r="C57" s="41"/>
      <c r="D57" s="41"/>
      <c r="E57" s="41"/>
      <c r="F57" s="41"/>
      <c r="G57" s="41"/>
      <c r="H57" s="41"/>
      <c r="J57" s="3" t="s">
        <v>1</v>
      </c>
    </row>
    <row r="58" spans="1:10" ht="15" customHeight="1" hidden="1">
      <c r="A58" s="11" t="s">
        <v>96</v>
      </c>
      <c r="B58" s="41"/>
      <c r="C58" s="41"/>
      <c r="D58" s="41"/>
      <c r="E58" s="41"/>
      <c r="F58" s="41"/>
      <c r="G58" s="41"/>
      <c r="H58" s="41"/>
      <c r="J58" s="3" t="s">
        <v>1</v>
      </c>
    </row>
    <row r="59" spans="1:10" ht="15" customHeight="1" hidden="1">
      <c r="A59" s="11" t="s">
        <v>97</v>
      </c>
      <c r="B59" s="41"/>
      <c r="C59" s="41"/>
      <c r="D59" s="41"/>
      <c r="E59" s="41"/>
      <c r="F59" s="41"/>
      <c r="G59" s="41"/>
      <c r="H59" s="41"/>
      <c r="J59" s="3" t="s">
        <v>1</v>
      </c>
    </row>
    <row r="60" ht="15" customHeight="1"/>
    <row r="61" spans="1:11" s="23" customFormat="1" ht="17.25" customHeight="1">
      <c r="A61" s="19" t="s">
        <v>9</v>
      </c>
      <c r="B61" s="54" t="s">
        <v>169</v>
      </c>
      <c r="C61" s="54"/>
      <c r="D61" s="54"/>
      <c r="E61" s="54"/>
      <c r="F61" s="54"/>
      <c r="G61" s="54"/>
      <c r="H61" s="19"/>
      <c r="I61" s="20">
        <f>I63+I70+I76+I82+I88</f>
        <v>-27480</v>
      </c>
      <c r="J61" s="21" t="s">
        <v>1</v>
      </c>
      <c r="K61" s="30"/>
    </row>
    <row r="62" ht="9" customHeight="1"/>
    <row r="63" spans="1:10" ht="15" customHeight="1" hidden="1">
      <c r="A63" s="10" t="s">
        <v>10</v>
      </c>
      <c r="B63" s="47" t="s">
        <v>14</v>
      </c>
      <c r="C63" s="47"/>
      <c r="D63" s="47"/>
      <c r="E63" s="47"/>
      <c r="F63" s="47"/>
      <c r="G63" s="47"/>
      <c r="I63" s="5">
        <f>I65+I66+I67+I68+I64</f>
        <v>0</v>
      </c>
      <c r="J63" s="3" t="s">
        <v>1</v>
      </c>
    </row>
    <row r="64" spans="1:11" s="34" customFormat="1" ht="14.25" customHeight="1" hidden="1">
      <c r="A64" s="37" t="s">
        <v>63</v>
      </c>
      <c r="B64" s="55"/>
      <c r="C64" s="50"/>
      <c r="D64" s="50"/>
      <c r="E64" s="50"/>
      <c r="F64" s="50"/>
      <c r="G64" s="50"/>
      <c r="H64" s="50"/>
      <c r="I64" s="35"/>
      <c r="J64" s="3" t="s">
        <v>1</v>
      </c>
      <c r="K64" s="36"/>
    </row>
    <row r="65" spans="1:10" ht="15" customHeight="1" hidden="1">
      <c r="A65" s="11" t="s">
        <v>64</v>
      </c>
      <c r="B65" s="41"/>
      <c r="C65" s="41"/>
      <c r="D65" s="41"/>
      <c r="E65" s="41"/>
      <c r="F65" s="41"/>
      <c r="G65" s="41"/>
      <c r="H65" s="41"/>
      <c r="J65" s="3" t="s">
        <v>1</v>
      </c>
    </row>
    <row r="66" spans="1:10" ht="15" customHeight="1" hidden="1">
      <c r="A66" s="11" t="s">
        <v>65</v>
      </c>
      <c r="B66" s="41"/>
      <c r="C66" s="41"/>
      <c r="D66" s="41"/>
      <c r="E66" s="41"/>
      <c r="F66" s="41"/>
      <c r="G66" s="41"/>
      <c r="H66" s="41"/>
      <c r="J66" s="3" t="s">
        <v>1</v>
      </c>
    </row>
    <row r="67" spans="1:10" ht="15" customHeight="1" hidden="1">
      <c r="A67" s="11" t="s">
        <v>65</v>
      </c>
      <c r="B67" s="41"/>
      <c r="C67" s="41"/>
      <c r="D67" s="41"/>
      <c r="E67" s="41"/>
      <c r="F67" s="41"/>
      <c r="G67" s="41"/>
      <c r="H67" s="41"/>
      <c r="J67" s="3" t="s">
        <v>1</v>
      </c>
    </row>
    <row r="68" spans="1:8" ht="15" customHeight="1" hidden="1">
      <c r="A68" s="11" t="s">
        <v>66</v>
      </c>
      <c r="B68" s="41"/>
      <c r="C68" s="41"/>
      <c r="D68" s="41"/>
      <c r="E68" s="41"/>
      <c r="F68" s="41"/>
      <c r="G68" s="41"/>
      <c r="H68" s="41"/>
    </row>
    <row r="69" ht="15" customHeight="1" hidden="1"/>
    <row r="70" spans="1:10" ht="16.5" customHeight="1">
      <c r="A70" s="10" t="s">
        <v>10</v>
      </c>
      <c r="B70" s="47" t="s">
        <v>174</v>
      </c>
      <c r="C70" s="47"/>
      <c r="D70" s="47"/>
      <c r="E70" s="47"/>
      <c r="F70" s="47"/>
      <c r="G70" s="47"/>
      <c r="H70" s="50"/>
      <c r="I70" s="5">
        <f>I71+I72+I73+I74</f>
        <v>-27480</v>
      </c>
      <c r="J70" s="3" t="s">
        <v>1</v>
      </c>
    </row>
    <row r="71" spans="1:10" ht="25.5" customHeight="1">
      <c r="A71" s="11" t="s">
        <v>63</v>
      </c>
      <c r="B71" s="41" t="s">
        <v>238</v>
      </c>
      <c r="C71" s="41"/>
      <c r="D71" s="41"/>
      <c r="E71" s="41"/>
      <c r="F71" s="41"/>
      <c r="G71" s="41"/>
      <c r="H71" s="41"/>
      <c r="I71" s="6">
        <v>-15480</v>
      </c>
      <c r="J71" s="3" t="s">
        <v>1</v>
      </c>
    </row>
    <row r="72" spans="1:10" ht="43.5" customHeight="1">
      <c r="A72" s="11" t="s">
        <v>64</v>
      </c>
      <c r="B72" s="41" t="s">
        <v>234</v>
      </c>
      <c r="C72" s="41"/>
      <c r="D72" s="41"/>
      <c r="E72" s="41"/>
      <c r="F72" s="41"/>
      <c r="G72" s="41"/>
      <c r="H72" s="41"/>
      <c r="I72" s="6">
        <v>-12000</v>
      </c>
      <c r="J72" s="3" t="s">
        <v>1</v>
      </c>
    </row>
    <row r="73" spans="1:10" ht="15" customHeight="1" hidden="1">
      <c r="A73" s="11" t="s">
        <v>67</v>
      </c>
      <c r="B73" s="41"/>
      <c r="C73" s="41"/>
      <c r="D73" s="41"/>
      <c r="E73" s="41"/>
      <c r="F73" s="41"/>
      <c r="G73" s="41"/>
      <c r="H73" s="41"/>
      <c r="J73" s="3" t="s">
        <v>1</v>
      </c>
    </row>
    <row r="74" spans="1:10" ht="15" customHeight="1" hidden="1">
      <c r="A74" s="11" t="s">
        <v>68</v>
      </c>
      <c r="B74" s="41"/>
      <c r="C74" s="41"/>
      <c r="D74" s="41"/>
      <c r="E74" s="41"/>
      <c r="F74" s="41"/>
      <c r="G74" s="41"/>
      <c r="H74" s="41"/>
      <c r="J74" s="3" t="s">
        <v>1</v>
      </c>
    </row>
    <row r="75" ht="8.25" customHeight="1"/>
    <row r="76" spans="1:10" ht="0.75" customHeight="1" hidden="1">
      <c r="A76" s="10" t="s">
        <v>11</v>
      </c>
      <c r="B76" s="47" t="s">
        <v>15</v>
      </c>
      <c r="C76" s="47"/>
      <c r="D76" s="47"/>
      <c r="E76" s="47"/>
      <c r="F76" s="47"/>
      <c r="G76" s="47"/>
      <c r="I76" s="5">
        <f>I77+I78+I79+I80</f>
        <v>0</v>
      </c>
      <c r="J76" s="3" t="s">
        <v>1</v>
      </c>
    </row>
    <row r="77" spans="1:10" ht="13.5" customHeight="1" hidden="1">
      <c r="A77" s="11" t="s">
        <v>69</v>
      </c>
      <c r="B77" s="41"/>
      <c r="C77" s="41"/>
      <c r="D77" s="41"/>
      <c r="E77" s="41"/>
      <c r="F77" s="41"/>
      <c r="G77" s="41"/>
      <c r="H77" s="41"/>
      <c r="J77" s="3" t="s">
        <v>1</v>
      </c>
    </row>
    <row r="78" spans="1:10" ht="15" customHeight="1" hidden="1">
      <c r="A78" s="11" t="s">
        <v>70</v>
      </c>
      <c r="B78" s="41"/>
      <c r="C78" s="41"/>
      <c r="D78" s="41"/>
      <c r="E78" s="41"/>
      <c r="F78" s="41"/>
      <c r="G78" s="41"/>
      <c r="H78" s="41"/>
      <c r="J78" s="3" t="s">
        <v>1</v>
      </c>
    </row>
    <row r="79" spans="1:10" ht="15" customHeight="1" hidden="1">
      <c r="A79" s="11" t="s">
        <v>71</v>
      </c>
      <c r="B79" s="41"/>
      <c r="C79" s="41"/>
      <c r="D79" s="41"/>
      <c r="E79" s="41"/>
      <c r="F79" s="41"/>
      <c r="G79" s="41"/>
      <c r="H79" s="41"/>
      <c r="J79" s="3" t="s">
        <v>1</v>
      </c>
    </row>
    <row r="80" spans="1:10" ht="15" customHeight="1" hidden="1">
      <c r="A80" s="11" t="s">
        <v>72</v>
      </c>
      <c r="B80" s="41"/>
      <c r="C80" s="41"/>
      <c r="D80" s="41"/>
      <c r="E80" s="41"/>
      <c r="F80" s="41"/>
      <c r="G80" s="41"/>
      <c r="H80" s="41"/>
      <c r="J80" s="3" t="s">
        <v>1</v>
      </c>
    </row>
    <row r="81" ht="15" customHeight="1" hidden="1"/>
    <row r="82" spans="1:10" ht="15" customHeight="1" hidden="1">
      <c r="A82" s="10" t="s">
        <v>12</v>
      </c>
      <c r="B82" s="47" t="s">
        <v>16</v>
      </c>
      <c r="C82" s="47"/>
      <c r="D82" s="47"/>
      <c r="E82" s="47"/>
      <c r="F82" s="47"/>
      <c r="G82" s="47"/>
      <c r="I82" s="5">
        <f>I83+I84+I85+I86</f>
        <v>0</v>
      </c>
      <c r="J82" s="3" t="s">
        <v>1</v>
      </c>
    </row>
    <row r="83" spans="1:10" ht="12.75" customHeight="1" hidden="1">
      <c r="A83" s="11" t="s">
        <v>73</v>
      </c>
      <c r="B83" s="41"/>
      <c r="C83" s="41"/>
      <c r="D83" s="41"/>
      <c r="E83" s="41"/>
      <c r="F83" s="41"/>
      <c r="G83" s="41"/>
      <c r="H83" s="41"/>
      <c r="J83" s="3" t="s">
        <v>1</v>
      </c>
    </row>
    <row r="84" spans="1:10" ht="15" customHeight="1" hidden="1">
      <c r="A84" s="11" t="s">
        <v>73</v>
      </c>
      <c r="B84" s="41"/>
      <c r="C84" s="41"/>
      <c r="D84" s="41"/>
      <c r="E84" s="41"/>
      <c r="F84" s="41"/>
      <c r="G84" s="41"/>
      <c r="H84" s="41"/>
      <c r="J84" s="3" t="s">
        <v>1</v>
      </c>
    </row>
    <row r="85" spans="1:10" ht="15" customHeight="1" hidden="1">
      <c r="A85" s="11" t="s">
        <v>74</v>
      </c>
      <c r="B85" s="41"/>
      <c r="C85" s="41"/>
      <c r="D85" s="41"/>
      <c r="E85" s="41"/>
      <c r="F85" s="41"/>
      <c r="G85" s="41"/>
      <c r="H85" s="41"/>
      <c r="J85" s="3" t="s">
        <v>1</v>
      </c>
    </row>
    <row r="86" spans="1:10" ht="15" customHeight="1" hidden="1">
      <c r="A86" s="11" t="s">
        <v>75</v>
      </c>
      <c r="B86" s="41"/>
      <c r="C86" s="41"/>
      <c r="D86" s="41"/>
      <c r="E86" s="41"/>
      <c r="F86" s="41"/>
      <c r="G86" s="41"/>
      <c r="H86" s="41"/>
      <c r="J86" s="3" t="s">
        <v>1</v>
      </c>
    </row>
    <row r="87" ht="15" customHeight="1" hidden="1"/>
    <row r="88" spans="1:10" ht="15" customHeight="1" hidden="1">
      <c r="A88" s="10" t="s">
        <v>13</v>
      </c>
      <c r="B88" s="47" t="s">
        <v>17</v>
      </c>
      <c r="C88" s="47"/>
      <c r="D88" s="47"/>
      <c r="E88" s="47"/>
      <c r="F88" s="47"/>
      <c r="G88" s="47"/>
      <c r="I88" s="5">
        <f>I89+I90+I91+I92</f>
        <v>0</v>
      </c>
      <c r="J88" s="3" t="s">
        <v>1</v>
      </c>
    </row>
    <row r="89" spans="1:10" ht="14.25" customHeight="1" hidden="1">
      <c r="A89" s="11" t="s">
        <v>76</v>
      </c>
      <c r="B89" s="41"/>
      <c r="C89" s="41"/>
      <c r="D89" s="41"/>
      <c r="E89" s="41"/>
      <c r="F89" s="41"/>
      <c r="G89" s="41"/>
      <c r="H89" s="41"/>
      <c r="J89" s="3" t="s">
        <v>1</v>
      </c>
    </row>
    <row r="90" spans="1:10" ht="15" customHeight="1" hidden="1">
      <c r="A90" s="11" t="s">
        <v>77</v>
      </c>
      <c r="B90" s="41"/>
      <c r="C90" s="41"/>
      <c r="D90" s="41"/>
      <c r="E90" s="41"/>
      <c r="F90" s="41"/>
      <c r="G90" s="41"/>
      <c r="H90" s="41"/>
      <c r="J90" s="3" t="s">
        <v>1</v>
      </c>
    </row>
    <row r="91" spans="1:10" ht="15" customHeight="1" hidden="1">
      <c r="A91" s="11" t="s">
        <v>78</v>
      </c>
      <c r="B91" s="41"/>
      <c r="C91" s="41"/>
      <c r="D91" s="41"/>
      <c r="E91" s="41"/>
      <c r="F91" s="41"/>
      <c r="G91" s="41"/>
      <c r="H91" s="41"/>
      <c r="J91" s="3" t="s">
        <v>1</v>
      </c>
    </row>
    <row r="92" spans="1:10" ht="15" customHeight="1" hidden="1">
      <c r="A92" s="11" t="s">
        <v>79</v>
      </c>
      <c r="B92" s="41"/>
      <c r="C92" s="41"/>
      <c r="D92" s="41"/>
      <c r="E92" s="41"/>
      <c r="F92" s="41"/>
      <c r="G92" s="41"/>
      <c r="H92" s="41"/>
      <c r="J92" s="3" t="s">
        <v>1</v>
      </c>
    </row>
    <row r="93" spans="1:8" ht="42.75" customHeight="1">
      <c r="A93" s="11"/>
      <c r="B93" s="15"/>
      <c r="C93" s="15"/>
      <c r="D93" s="15"/>
      <c r="E93" s="15"/>
      <c r="F93" s="15"/>
      <c r="G93" s="15"/>
      <c r="H93" s="15"/>
    </row>
    <row r="94" ht="15" customHeight="1" hidden="1"/>
    <row r="95" spans="1:11" s="18" customFormat="1" ht="31.5" customHeight="1">
      <c r="A95" s="17" t="s">
        <v>18</v>
      </c>
      <c r="B95" s="48" t="s">
        <v>210</v>
      </c>
      <c r="C95" s="48"/>
      <c r="D95" s="48"/>
      <c r="E95" s="48"/>
      <c r="F95" s="48"/>
      <c r="G95" s="48"/>
      <c r="H95" s="49"/>
      <c r="I95" s="49"/>
      <c r="J95" s="49"/>
      <c r="K95" s="28"/>
    </row>
    <row r="96" ht="15" customHeight="1" hidden="1"/>
    <row r="97" spans="1:10" ht="28.5" customHeight="1">
      <c r="A97" s="11" t="s">
        <v>19</v>
      </c>
      <c r="B97" s="41" t="s">
        <v>168</v>
      </c>
      <c r="C97" s="41"/>
      <c r="D97" s="41"/>
      <c r="E97" s="41"/>
      <c r="F97" s="41"/>
      <c r="G97" s="41"/>
      <c r="H97" s="41"/>
      <c r="I97" s="41"/>
      <c r="J97" s="41"/>
    </row>
    <row r="98" spans="1:10" ht="19.5" customHeight="1">
      <c r="A98" s="11" t="s">
        <v>20</v>
      </c>
      <c r="B98" s="41" t="s">
        <v>178</v>
      </c>
      <c r="C98" s="41"/>
      <c r="D98" s="41"/>
      <c r="E98" s="41"/>
      <c r="F98" s="41"/>
      <c r="G98" s="41"/>
      <c r="H98" s="41"/>
      <c r="I98" s="41"/>
      <c r="J98" s="41"/>
    </row>
    <row r="99" spans="1:10" ht="15" customHeight="1">
      <c r="A99" s="11" t="s">
        <v>21</v>
      </c>
      <c r="B99" s="41" t="s">
        <v>177</v>
      </c>
      <c r="C99" s="41"/>
      <c r="D99" s="41"/>
      <c r="E99" s="41"/>
      <c r="F99" s="41"/>
      <c r="G99" s="41"/>
      <c r="H99" s="41"/>
      <c r="I99" s="41"/>
      <c r="J99" s="41"/>
    </row>
    <row r="100" spans="1:10" ht="17.25" customHeight="1">
      <c r="A100" s="11" t="s">
        <v>22</v>
      </c>
      <c r="B100" s="41" t="s">
        <v>211</v>
      </c>
      <c r="C100" s="41"/>
      <c r="D100" s="41"/>
      <c r="E100" s="41"/>
      <c r="F100" s="41"/>
      <c r="G100" s="41"/>
      <c r="H100" s="41"/>
      <c r="I100" s="41"/>
      <c r="J100" s="41"/>
    </row>
    <row r="101" spans="1:10" ht="0.75" customHeight="1" hidden="1">
      <c r="A101" s="11" t="s">
        <v>23</v>
      </c>
      <c r="B101" s="41"/>
      <c r="C101" s="41"/>
      <c r="D101" s="41"/>
      <c r="E101" s="41"/>
      <c r="F101" s="41"/>
      <c r="G101" s="41"/>
      <c r="H101" s="41"/>
      <c r="I101" s="41"/>
      <c r="J101" s="41"/>
    </row>
    <row r="102" spans="1:10" ht="1.5" customHeight="1" hidden="1">
      <c r="A102" s="11" t="s">
        <v>80</v>
      </c>
      <c r="B102" s="41"/>
      <c r="C102" s="41"/>
      <c r="D102" s="41"/>
      <c r="E102" s="41"/>
      <c r="F102" s="41"/>
      <c r="G102" s="41"/>
      <c r="H102" s="41"/>
      <c r="I102" s="41"/>
      <c r="J102" s="41"/>
    </row>
    <row r="103" spans="1:10" ht="15" customHeight="1" hidden="1">
      <c r="A103" s="11" t="s">
        <v>81</v>
      </c>
      <c r="B103" s="41"/>
      <c r="C103" s="41"/>
      <c r="D103" s="41"/>
      <c r="E103" s="41"/>
      <c r="F103" s="41"/>
      <c r="G103" s="41"/>
      <c r="H103" s="41"/>
      <c r="I103" s="41"/>
      <c r="J103" s="41"/>
    </row>
    <row r="104" spans="1:10" ht="15" customHeight="1" hidden="1">
      <c r="A104" s="11" t="s">
        <v>89</v>
      </c>
      <c r="B104" s="41"/>
      <c r="C104" s="41"/>
      <c r="D104" s="41"/>
      <c r="E104" s="41"/>
      <c r="F104" s="41"/>
      <c r="G104" s="41"/>
      <c r="H104" s="41"/>
      <c r="I104" s="41"/>
      <c r="J104" s="41"/>
    </row>
    <row r="105" spans="1:10" ht="15" customHeight="1" hidden="1">
      <c r="A105" s="11" t="s">
        <v>90</v>
      </c>
      <c r="B105" s="41"/>
      <c r="C105" s="41"/>
      <c r="D105" s="41"/>
      <c r="E105" s="41"/>
      <c r="F105" s="41"/>
      <c r="G105" s="41"/>
      <c r="H105" s="41"/>
      <c r="I105" s="41"/>
      <c r="J105" s="41"/>
    </row>
    <row r="106" spans="1:10" ht="15" customHeight="1" hidden="1">
      <c r="A106" s="11" t="s">
        <v>91</v>
      </c>
      <c r="B106" s="41"/>
      <c r="C106" s="41"/>
      <c r="D106" s="41"/>
      <c r="E106" s="41"/>
      <c r="F106" s="41"/>
      <c r="G106" s="41"/>
      <c r="H106" s="41"/>
      <c r="I106" s="41"/>
      <c r="J106" s="41"/>
    </row>
    <row r="107" spans="1:10" ht="15" customHeight="1" hidden="1">
      <c r="A107" s="11" t="s">
        <v>109</v>
      </c>
      <c r="B107" s="41"/>
      <c r="C107" s="41"/>
      <c r="D107" s="41"/>
      <c r="E107" s="41"/>
      <c r="F107" s="41"/>
      <c r="G107" s="41"/>
      <c r="H107" s="41"/>
      <c r="I107" s="41"/>
      <c r="J107" s="41"/>
    </row>
    <row r="108" spans="1:10" ht="15" customHeight="1" hidden="1">
      <c r="A108" s="11" t="s">
        <v>110</v>
      </c>
      <c r="B108" s="41"/>
      <c r="C108" s="41"/>
      <c r="D108" s="41"/>
      <c r="E108" s="41"/>
      <c r="F108" s="41"/>
      <c r="G108" s="41"/>
      <c r="H108" s="41"/>
      <c r="I108" s="41"/>
      <c r="J108" s="41"/>
    </row>
    <row r="109" spans="1:10" ht="15" customHeight="1" hidden="1">
      <c r="A109" s="11" t="s">
        <v>113</v>
      </c>
      <c r="B109" s="41"/>
      <c r="C109" s="41"/>
      <c r="D109" s="41"/>
      <c r="E109" s="41"/>
      <c r="F109" s="41"/>
      <c r="G109" s="41"/>
      <c r="H109" s="41"/>
      <c r="I109" s="41"/>
      <c r="J109" s="41"/>
    </row>
    <row r="110" spans="1:10" ht="15" customHeight="1" hidden="1">
      <c r="A110" s="11" t="s">
        <v>114</v>
      </c>
      <c r="B110" s="41"/>
      <c r="C110" s="41"/>
      <c r="D110" s="41"/>
      <c r="E110" s="41"/>
      <c r="F110" s="41"/>
      <c r="G110" s="41"/>
      <c r="H110" s="41"/>
      <c r="I110" s="41"/>
      <c r="J110" s="41"/>
    </row>
    <row r="111" ht="15" customHeight="1"/>
    <row r="112" spans="1:11" s="22" customFormat="1" ht="15" customHeight="1">
      <c r="A112" s="19" t="s">
        <v>24</v>
      </c>
      <c r="B112" s="54" t="s">
        <v>25</v>
      </c>
      <c r="C112" s="54"/>
      <c r="D112" s="54"/>
      <c r="E112" s="54"/>
      <c r="F112" s="54"/>
      <c r="G112" s="54"/>
      <c r="H112" s="54"/>
      <c r="I112" s="24">
        <f>SUM(I113:I135)</f>
        <v>857504</v>
      </c>
      <c r="J112" s="21" t="s">
        <v>1</v>
      </c>
      <c r="K112" s="39"/>
    </row>
    <row r="113" spans="1:10" ht="15" customHeight="1">
      <c r="A113" s="12"/>
      <c r="B113" s="16"/>
      <c r="C113" s="16"/>
      <c r="D113" s="16"/>
      <c r="E113" s="16"/>
      <c r="F113" s="16"/>
      <c r="G113" s="16"/>
      <c r="H113" s="15"/>
      <c r="I113" s="7"/>
      <c r="J113" s="4"/>
    </row>
    <row r="114" spans="1:10" ht="30" customHeight="1">
      <c r="A114" s="11" t="s">
        <v>26</v>
      </c>
      <c r="B114" s="41" t="s">
        <v>195</v>
      </c>
      <c r="C114" s="41"/>
      <c r="D114" s="41"/>
      <c r="E114" s="41"/>
      <c r="F114" s="41"/>
      <c r="G114" s="41"/>
      <c r="H114" s="41"/>
      <c r="I114" s="6">
        <f>1096</f>
        <v>1096</v>
      </c>
      <c r="J114" s="4" t="s">
        <v>1</v>
      </c>
    </row>
    <row r="115" spans="1:11" ht="25.5" customHeight="1">
      <c r="A115" s="11" t="s">
        <v>27</v>
      </c>
      <c r="B115" s="41" t="s">
        <v>190</v>
      </c>
      <c r="C115" s="41"/>
      <c r="D115" s="41"/>
      <c r="E115" s="41"/>
      <c r="F115" s="41"/>
      <c r="G115" s="41"/>
      <c r="H115" s="41"/>
      <c r="I115" s="6">
        <f>860</f>
        <v>860</v>
      </c>
      <c r="J115" s="4" t="s">
        <v>1</v>
      </c>
      <c r="K115" s="29"/>
    </row>
    <row r="116" spans="1:11" ht="25.5" customHeight="1">
      <c r="A116" s="11" t="s">
        <v>121</v>
      </c>
      <c r="B116" s="41" t="s">
        <v>191</v>
      </c>
      <c r="C116" s="41"/>
      <c r="D116" s="41"/>
      <c r="E116" s="41"/>
      <c r="F116" s="41"/>
      <c r="G116" s="41"/>
      <c r="H116" s="41"/>
      <c r="I116" s="6">
        <f>2167</f>
        <v>2167</v>
      </c>
      <c r="J116" s="4" t="s">
        <v>1</v>
      </c>
      <c r="K116" s="29"/>
    </row>
    <row r="117" spans="1:10" ht="29.25" customHeight="1">
      <c r="A117" s="11" t="s">
        <v>122</v>
      </c>
      <c r="B117" s="41" t="s">
        <v>192</v>
      </c>
      <c r="C117" s="41"/>
      <c r="D117" s="41"/>
      <c r="E117" s="41"/>
      <c r="F117" s="41"/>
      <c r="G117" s="41"/>
      <c r="H117" s="41"/>
      <c r="I117" s="6">
        <v>3635</v>
      </c>
      <c r="J117" s="4" t="s">
        <v>1</v>
      </c>
    </row>
    <row r="118" spans="1:10" ht="24" customHeight="1">
      <c r="A118" s="11" t="s">
        <v>123</v>
      </c>
      <c r="B118" s="41" t="s">
        <v>193</v>
      </c>
      <c r="C118" s="41"/>
      <c r="D118" s="41"/>
      <c r="E118" s="41"/>
      <c r="F118" s="41"/>
      <c r="G118" s="41"/>
      <c r="H118" s="41"/>
      <c r="I118" s="6">
        <v>2000</v>
      </c>
      <c r="J118" s="4" t="s">
        <v>1</v>
      </c>
    </row>
    <row r="119" spans="1:10" ht="15" customHeight="1">
      <c r="A119" s="11" t="s">
        <v>124</v>
      </c>
      <c r="B119" s="41" t="s">
        <v>189</v>
      </c>
      <c r="C119" s="41"/>
      <c r="D119" s="41"/>
      <c r="E119" s="41"/>
      <c r="F119" s="41"/>
      <c r="G119" s="41"/>
      <c r="H119" s="41"/>
      <c r="I119" s="6">
        <v>487</v>
      </c>
      <c r="J119" s="4" t="s">
        <v>1</v>
      </c>
    </row>
    <row r="120" spans="1:10" ht="15" customHeight="1">
      <c r="A120" s="11" t="s">
        <v>127</v>
      </c>
      <c r="B120" s="45" t="s">
        <v>194</v>
      </c>
      <c r="C120" s="45"/>
      <c r="D120" s="45"/>
      <c r="E120" s="45"/>
      <c r="F120" s="45"/>
      <c r="G120" s="45"/>
      <c r="H120" s="45"/>
      <c r="I120" s="6">
        <f>400440+2930</f>
        <v>403370</v>
      </c>
      <c r="J120" s="4" t="s">
        <v>1</v>
      </c>
    </row>
    <row r="121" spans="1:10" ht="29.25" customHeight="1">
      <c r="A121" s="11" t="s">
        <v>128</v>
      </c>
      <c r="B121" s="41" t="s">
        <v>196</v>
      </c>
      <c r="C121" s="41"/>
      <c r="D121" s="41"/>
      <c r="E121" s="41"/>
      <c r="F121" s="41"/>
      <c r="G121" s="41"/>
      <c r="H121" s="41"/>
      <c r="I121" s="6">
        <v>14000</v>
      </c>
      <c r="J121" s="4" t="s">
        <v>1</v>
      </c>
    </row>
    <row r="122" spans="1:10" ht="27.75" customHeight="1">
      <c r="A122" s="11" t="s">
        <v>129</v>
      </c>
      <c r="B122" s="41" t="s">
        <v>197</v>
      </c>
      <c r="C122" s="41"/>
      <c r="D122" s="41"/>
      <c r="E122" s="41"/>
      <c r="F122" s="41"/>
      <c r="G122" s="41"/>
      <c r="H122" s="41"/>
      <c r="I122" s="6">
        <v>430</v>
      </c>
      <c r="J122" s="4" t="s">
        <v>1</v>
      </c>
    </row>
    <row r="123" spans="1:10" ht="30" customHeight="1">
      <c r="A123" s="11" t="s">
        <v>130</v>
      </c>
      <c r="B123" s="45" t="s">
        <v>198</v>
      </c>
      <c r="C123" s="45"/>
      <c r="D123" s="45"/>
      <c r="E123" s="45"/>
      <c r="F123" s="45"/>
      <c r="G123" s="45"/>
      <c r="H123" s="45"/>
      <c r="I123" s="6">
        <f>1720+32627</f>
        <v>34347</v>
      </c>
      <c r="J123" s="4" t="s">
        <v>1</v>
      </c>
    </row>
    <row r="124" spans="1:10" ht="58.5" customHeight="1">
      <c r="A124" s="11" t="s">
        <v>131</v>
      </c>
      <c r="B124" s="45" t="s">
        <v>199</v>
      </c>
      <c r="C124" s="45"/>
      <c r="D124" s="45"/>
      <c r="E124" s="45"/>
      <c r="F124" s="45"/>
      <c r="G124" s="45"/>
      <c r="H124" s="45"/>
      <c r="I124" s="6">
        <v>9440</v>
      </c>
      <c r="J124" s="4" t="s">
        <v>1</v>
      </c>
    </row>
    <row r="125" spans="1:10" ht="30.75" customHeight="1">
      <c r="A125" s="11" t="s">
        <v>133</v>
      </c>
      <c r="B125" s="45" t="s">
        <v>204</v>
      </c>
      <c r="C125" s="45"/>
      <c r="D125" s="45"/>
      <c r="E125" s="45"/>
      <c r="F125" s="45"/>
      <c r="G125" s="45"/>
      <c r="H125" s="45"/>
      <c r="I125" s="38">
        <v>7114</v>
      </c>
      <c r="J125" s="4" t="s">
        <v>1</v>
      </c>
    </row>
    <row r="126" spans="1:10" ht="32.25" customHeight="1">
      <c r="A126" s="11" t="s">
        <v>132</v>
      </c>
      <c r="B126" s="41" t="s">
        <v>208</v>
      </c>
      <c r="C126" s="41"/>
      <c r="D126" s="41"/>
      <c r="E126" s="41"/>
      <c r="F126" s="41"/>
      <c r="G126" s="41"/>
      <c r="H126" s="41"/>
      <c r="I126" s="6">
        <v>17358</v>
      </c>
      <c r="J126" s="4" t="s">
        <v>1</v>
      </c>
    </row>
    <row r="127" spans="1:10" ht="28.5" customHeight="1">
      <c r="A127" s="11" t="s">
        <v>205</v>
      </c>
      <c r="B127" s="41" t="s">
        <v>209</v>
      </c>
      <c r="C127" s="41"/>
      <c r="D127" s="41"/>
      <c r="E127" s="41"/>
      <c r="F127" s="41"/>
      <c r="G127" s="41"/>
      <c r="H127" s="41"/>
      <c r="I127" s="6">
        <f>23361</f>
        <v>23361</v>
      </c>
      <c r="J127" s="4" t="s">
        <v>1</v>
      </c>
    </row>
    <row r="128" spans="1:10" ht="27.75" customHeight="1">
      <c r="A128" s="11" t="s">
        <v>206</v>
      </c>
      <c r="B128" s="42" t="s">
        <v>242</v>
      </c>
      <c r="C128" s="42"/>
      <c r="D128" s="42"/>
      <c r="E128" s="42"/>
      <c r="F128" s="42"/>
      <c r="G128" s="42"/>
      <c r="H128" s="42"/>
      <c r="I128" s="6">
        <v>70000</v>
      </c>
      <c r="J128" s="4" t="s">
        <v>1</v>
      </c>
    </row>
    <row r="129" spans="1:10" ht="41.25" customHeight="1">
      <c r="A129" s="11" t="s">
        <v>207</v>
      </c>
      <c r="B129" s="41" t="s">
        <v>218</v>
      </c>
      <c r="C129" s="41"/>
      <c r="D129" s="41"/>
      <c r="E129" s="41"/>
      <c r="F129" s="41"/>
      <c r="G129" s="41"/>
      <c r="H129" s="41"/>
      <c r="I129" s="6">
        <v>12075</v>
      </c>
      <c r="J129" s="4" t="s">
        <v>1</v>
      </c>
    </row>
    <row r="130" spans="1:10" ht="30" customHeight="1">
      <c r="A130" s="11" t="s">
        <v>215</v>
      </c>
      <c r="B130" s="41" t="s">
        <v>219</v>
      </c>
      <c r="C130" s="41"/>
      <c r="D130" s="41"/>
      <c r="E130" s="41"/>
      <c r="F130" s="41"/>
      <c r="G130" s="41"/>
      <c r="H130" s="41"/>
      <c r="I130" s="40">
        <v>3000</v>
      </c>
      <c r="J130" s="4" t="s">
        <v>1</v>
      </c>
    </row>
    <row r="131" spans="1:10" ht="18.75" customHeight="1">
      <c r="A131" s="11" t="s">
        <v>216</v>
      </c>
      <c r="B131" s="41" t="s">
        <v>220</v>
      </c>
      <c r="C131" s="41"/>
      <c r="D131" s="41"/>
      <c r="E131" s="41"/>
      <c r="F131" s="41"/>
      <c r="G131" s="41"/>
      <c r="H131" s="41"/>
      <c r="I131" s="40">
        <v>3664</v>
      </c>
      <c r="J131" s="4" t="s">
        <v>1</v>
      </c>
    </row>
    <row r="132" spans="1:10" ht="18.75" customHeight="1">
      <c r="A132" s="11" t="s">
        <v>217</v>
      </c>
      <c r="B132" s="46" t="s">
        <v>221</v>
      </c>
      <c r="C132" s="46"/>
      <c r="D132" s="46"/>
      <c r="E132" s="46"/>
      <c r="F132" s="46"/>
      <c r="G132" s="46"/>
      <c r="H132" s="46"/>
      <c r="I132" s="38">
        <v>745</v>
      </c>
      <c r="J132" s="4" t="s">
        <v>1</v>
      </c>
    </row>
    <row r="133" spans="1:10" ht="29.25" customHeight="1">
      <c r="A133" s="11" t="s">
        <v>223</v>
      </c>
      <c r="B133" s="46" t="s">
        <v>226</v>
      </c>
      <c r="C133" s="46"/>
      <c r="D133" s="46"/>
      <c r="E133" s="46"/>
      <c r="F133" s="46"/>
      <c r="G133" s="46"/>
      <c r="H133" s="46"/>
      <c r="I133" s="6">
        <f>107627</f>
        <v>107627</v>
      </c>
      <c r="J133" s="4" t="s">
        <v>1</v>
      </c>
    </row>
    <row r="134" spans="1:10" ht="28.5" customHeight="1">
      <c r="A134" s="11" t="s">
        <v>224</v>
      </c>
      <c r="B134" s="41" t="s">
        <v>227</v>
      </c>
      <c r="C134" s="41"/>
      <c r="D134" s="41"/>
      <c r="E134" s="41"/>
      <c r="F134" s="41"/>
      <c r="G134" s="41"/>
      <c r="H134" s="41"/>
      <c r="I134" s="6">
        <v>96728</v>
      </c>
      <c r="J134" s="4" t="s">
        <v>1</v>
      </c>
    </row>
    <row r="135" spans="1:10" ht="31.5" customHeight="1">
      <c r="A135" s="11" t="s">
        <v>225</v>
      </c>
      <c r="B135" s="41" t="s">
        <v>240</v>
      </c>
      <c r="C135" s="41"/>
      <c r="D135" s="41"/>
      <c r="E135" s="41"/>
      <c r="F135" s="41"/>
      <c r="G135" s="41"/>
      <c r="H135" s="41"/>
      <c r="I135" s="6">
        <v>44000</v>
      </c>
      <c r="J135" s="4" t="s">
        <v>1</v>
      </c>
    </row>
    <row r="136" ht="15" customHeight="1"/>
    <row r="137" spans="1:11" s="22" customFormat="1" ht="15" customHeight="1">
      <c r="A137" s="19" t="s">
        <v>28</v>
      </c>
      <c r="B137" s="54" t="s">
        <v>171</v>
      </c>
      <c r="C137" s="54"/>
      <c r="D137" s="54"/>
      <c r="E137" s="54"/>
      <c r="F137" s="54"/>
      <c r="G137" s="54"/>
      <c r="H137" s="54"/>
      <c r="I137" s="24">
        <f>I139+I140+I141+I142+I143+I144+I145+I146+I147+I148+I149+I150</f>
        <v>7859</v>
      </c>
      <c r="J137" s="21" t="s">
        <v>1</v>
      </c>
      <c r="K137" s="31"/>
    </row>
    <row r="138" ht="15" customHeight="1"/>
    <row r="139" spans="1:10" ht="15" customHeight="1">
      <c r="A139" s="11" t="s">
        <v>29</v>
      </c>
      <c r="B139" s="41" t="s">
        <v>202</v>
      </c>
      <c r="C139" s="41"/>
      <c r="D139" s="41"/>
      <c r="E139" s="41"/>
      <c r="F139" s="41"/>
      <c r="G139" s="41"/>
      <c r="H139" s="41"/>
      <c r="I139" s="6">
        <v>5386</v>
      </c>
      <c r="J139" s="3" t="s">
        <v>1</v>
      </c>
    </row>
    <row r="140" spans="1:10" ht="15" customHeight="1">
      <c r="A140" s="11" t="s">
        <v>30</v>
      </c>
      <c r="B140" s="41" t="s">
        <v>203</v>
      </c>
      <c r="C140" s="41"/>
      <c r="D140" s="41"/>
      <c r="E140" s="41"/>
      <c r="F140" s="41"/>
      <c r="G140" s="41"/>
      <c r="H140" s="41"/>
      <c r="I140" s="6">
        <v>1728</v>
      </c>
      <c r="J140" s="3" t="s">
        <v>1</v>
      </c>
    </row>
    <row r="141" spans="1:10" ht="14.25" customHeight="1">
      <c r="A141" s="11" t="s">
        <v>125</v>
      </c>
      <c r="B141" s="41" t="s">
        <v>222</v>
      </c>
      <c r="C141" s="41"/>
      <c r="D141" s="41"/>
      <c r="E141" s="41"/>
      <c r="F141" s="41"/>
      <c r="G141" s="41"/>
      <c r="H141" s="41"/>
      <c r="I141" s="6">
        <v>745</v>
      </c>
      <c r="J141" s="3" t="s">
        <v>1</v>
      </c>
    </row>
    <row r="142" spans="1:10" ht="15" customHeight="1" hidden="1">
      <c r="A142" s="11" t="s">
        <v>126</v>
      </c>
      <c r="B142" s="41"/>
      <c r="C142" s="41"/>
      <c r="D142" s="41"/>
      <c r="E142" s="41"/>
      <c r="F142" s="41"/>
      <c r="G142" s="41"/>
      <c r="H142" s="41"/>
      <c r="J142" s="3" t="s">
        <v>1</v>
      </c>
    </row>
    <row r="143" spans="1:10" ht="15" customHeight="1" hidden="1">
      <c r="A143" s="11" t="s">
        <v>137</v>
      </c>
      <c r="B143" s="41"/>
      <c r="C143" s="41"/>
      <c r="D143" s="41"/>
      <c r="E143" s="41"/>
      <c r="F143" s="41"/>
      <c r="G143" s="41"/>
      <c r="H143" s="41"/>
      <c r="J143" s="3" t="s">
        <v>1</v>
      </c>
    </row>
    <row r="144" spans="1:10" ht="15" customHeight="1" hidden="1">
      <c r="A144" s="11" t="s">
        <v>138</v>
      </c>
      <c r="B144" s="41"/>
      <c r="C144" s="41"/>
      <c r="D144" s="41"/>
      <c r="E144" s="41"/>
      <c r="F144" s="41"/>
      <c r="G144" s="41"/>
      <c r="H144" s="41"/>
      <c r="J144" s="3" t="s">
        <v>1</v>
      </c>
    </row>
    <row r="145" spans="1:10" ht="15" customHeight="1" hidden="1">
      <c r="A145" s="11" t="s">
        <v>149</v>
      </c>
      <c r="B145" s="41"/>
      <c r="C145" s="41"/>
      <c r="D145" s="41"/>
      <c r="E145" s="41"/>
      <c r="F145" s="41"/>
      <c r="G145" s="41"/>
      <c r="H145" s="41"/>
      <c r="J145" s="3" t="s">
        <v>1</v>
      </c>
    </row>
    <row r="146" spans="1:10" ht="15" customHeight="1" hidden="1">
      <c r="A146" s="11" t="s">
        <v>150</v>
      </c>
      <c r="B146" s="41"/>
      <c r="C146" s="41"/>
      <c r="D146" s="41"/>
      <c r="E146" s="41"/>
      <c r="F146" s="41"/>
      <c r="G146" s="41"/>
      <c r="H146" s="41"/>
      <c r="J146" s="3" t="s">
        <v>1</v>
      </c>
    </row>
    <row r="147" spans="1:10" ht="15" customHeight="1" hidden="1">
      <c r="A147" s="11" t="s">
        <v>151</v>
      </c>
      <c r="B147" s="41"/>
      <c r="C147" s="41"/>
      <c r="D147" s="41"/>
      <c r="E147" s="41"/>
      <c r="F147" s="41"/>
      <c r="G147" s="41"/>
      <c r="H147" s="41"/>
      <c r="J147" s="3" t="s">
        <v>1</v>
      </c>
    </row>
    <row r="148" spans="1:10" ht="15" customHeight="1" hidden="1">
      <c r="A148" s="11" t="s">
        <v>155</v>
      </c>
      <c r="B148" s="41"/>
      <c r="C148" s="41"/>
      <c r="D148" s="41"/>
      <c r="E148" s="41"/>
      <c r="F148" s="41"/>
      <c r="G148" s="41"/>
      <c r="H148" s="41"/>
      <c r="J148" s="3" t="s">
        <v>1</v>
      </c>
    </row>
    <row r="149" spans="1:10" ht="15" customHeight="1" hidden="1">
      <c r="A149" s="11" t="s">
        <v>156</v>
      </c>
      <c r="B149" s="41"/>
      <c r="C149" s="41"/>
      <c r="D149" s="41"/>
      <c r="E149" s="41"/>
      <c r="F149" s="41"/>
      <c r="G149" s="41"/>
      <c r="H149" s="41"/>
      <c r="J149" s="3" t="s">
        <v>1</v>
      </c>
    </row>
    <row r="150" spans="1:10" ht="15" customHeight="1" hidden="1">
      <c r="A150" s="11" t="s">
        <v>157</v>
      </c>
      <c r="B150" s="42"/>
      <c r="C150" s="42"/>
      <c r="D150" s="42"/>
      <c r="E150" s="42"/>
      <c r="F150" s="42"/>
      <c r="G150" s="42"/>
      <c r="H150" s="42"/>
      <c r="J150" s="3" t="s">
        <v>1</v>
      </c>
    </row>
    <row r="151" ht="15" customHeight="1">
      <c r="A151" s="11"/>
    </row>
    <row r="152" spans="1:11" s="23" customFormat="1" ht="31.5" customHeight="1">
      <c r="A152" s="19" t="s">
        <v>31</v>
      </c>
      <c r="B152" s="43" t="s">
        <v>172</v>
      </c>
      <c r="C152" s="43"/>
      <c r="D152" s="43"/>
      <c r="E152" s="43"/>
      <c r="F152" s="43"/>
      <c r="G152" s="43"/>
      <c r="H152" s="44"/>
      <c r="I152" s="24">
        <f>I154+I155+I156+I157+I158+I159+I160+I161+I162+I163+I164+I165+I166</f>
        <v>9009</v>
      </c>
      <c r="J152" s="21" t="s">
        <v>1</v>
      </c>
      <c r="K152" s="30"/>
    </row>
    <row r="153" ht="15" customHeight="1"/>
    <row r="154" spans="1:10" ht="17.25" customHeight="1">
      <c r="A154" s="11" t="s">
        <v>32</v>
      </c>
      <c r="B154" s="41" t="s">
        <v>180</v>
      </c>
      <c r="C154" s="41"/>
      <c r="D154" s="41"/>
      <c r="E154" s="41"/>
      <c r="F154" s="41"/>
      <c r="G154" s="41"/>
      <c r="H154" s="41"/>
      <c r="I154" s="8">
        <v>6148</v>
      </c>
      <c r="J154" s="3" t="s">
        <v>1</v>
      </c>
    </row>
    <row r="155" spans="1:10" ht="24.75" customHeight="1">
      <c r="A155" s="11" t="s">
        <v>33</v>
      </c>
      <c r="B155" s="41" t="s">
        <v>186</v>
      </c>
      <c r="C155" s="41"/>
      <c r="D155" s="41"/>
      <c r="E155" s="41"/>
      <c r="F155" s="41"/>
      <c r="G155" s="41"/>
      <c r="H155" s="41"/>
      <c r="I155" s="8">
        <v>2315</v>
      </c>
      <c r="J155" s="3" t="s">
        <v>1</v>
      </c>
    </row>
    <row r="156" spans="1:10" ht="21" customHeight="1">
      <c r="A156" s="11" t="s">
        <v>34</v>
      </c>
      <c r="B156" s="41" t="s">
        <v>188</v>
      </c>
      <c r="C156" s="41"/>
      <c r="D156" s="41"/>
      <c r="E156" s="41"/>
      <c r="F156" s="41"/>
      <c r="G156" s="41"/>
      <c r="H156" s="41"/>
      <c r="I156" s="8">
        <v>172</v>
      </c>
      <c r="J156" s="3" t="s">
        <v>1</v>
      </c>
    </row>
    <row r="157" spans="1:10" ht="20.25" customHeight="1">
      <c r="A157" s="11" t="s">
        <v>35</v>
      </c>
      <c r="B157" s="41" t="s">
        <v>187</v>
      </c>
      <c r="C157" s="41"/>
      <c r="D157" s="41"/>
      <c r="E157" s="41"/>
      <c r="F157" s="41"/>
      <c r="G157" s="41"/>
      <c r="H157" s="41"/>
      <c r="I157" s="8">
        <v>374</v>
      </c>
      <c r="J157" s="3" t="s">
        <v>1</v>
      </c>
    </row>
    <row r="158" spans="1:10" ht="15" customHeight="1" hidden="1">
      <c r="A158" s="11" t="s">
        <v>82</v>
      </c>
      <c r="B158" s="41"/>
      <c r="C158" s="41"/>
      <c r="D158" s="41"/>
      <c r="E158" s="41"/>
      <c r="F158" s="41"/>
      <c r="G158" s="41"/>
      <c r="H158" s="41"/>
      <c r="J158" s="3" t="s">
        <v>1</v>
      </c>
    </row>
    <row r="159" spans="1:10" ht="15" customHeight="1" hidden="1">
      <c r="A159" s="11" t="s">
        <v>83</v>
      </c>
      <c r="B159" s="41"/>
      <c r="C159" s="41"/>
      <c r="D159" s="41"/>
      <c r="E159" s="41"/>
      <c r="F159" s="41"/>
      <c r="G159" s="41"/>
      <c r="H159" s="41"/>
      <c r="J159" s="3" t="s">
        <v>1</v>
      </c>
    </row>
    <row r="160" spans="1:10" ht="15" customHeight="1" hidden="1">
      <c r="A160" s="11" t="s">
        <v>84</v>
      </c>
      <c r="B160" s="41"/>
      <c r="C160" s="41"/>
      <c r="D160" s="41"/>
      <c r="E160" s="41"/>
      <c r="F160" s="41"/>
      <c r="G160" s="41"/>
      <c r="H160" s="41"/>
      <c r="J160" s="3" t="s">
        <v>1</v>
      </c>
    </row>
    <row r="161" spans="1:10" ht="15" customHeight="1" hidden="1">
      <c r="A161" s="11" t="s">
        <v>85</v>
      </c>
      <c r="B161" s="41"/>
      <c r="C161" s="41"/>
      <c r="D161" s="41"/>
      <c r="E161" s="41"/>
      <c r="F161" s="41"/>
      <c r="G161" s="41"/>
      <c r="H161" s="41"/>
      <c r="J161" s="3" t="s">
        <v>1</v>
      </c>
    </row>
    <row r="162" spans="1:10" ht="15" customHeight="1" hidden="1">
      <c r="A162" s="11" t="s">
        <v>86</v>
      </c>
      <c r="B162" s="41"/>
      <c r="C162" s="41"/>
      <c r="D162" s="41"/>
      <c r="E162" s="41"/>
      <c r="F162" s="41"/>
      <c r="G162" s="41"/>
      <c r="H162" s="41"/>
      <c r="J162" s="3" t="s">
        <v>1</v>
      </c>
    </row>
    <row r="163" spans="1:10" ht="15" customHeight="1" hidden="1">
      <c r="A163" s="11" t="s">
        <v>87</v>
      </c>
      <c r="B163" s="41"/>
      <c r="C163" s="41"/>
      <c r="D163" s="41"/>
      <c r="E163" s="41"/>
      <c r="F163" s="41"/>
      <c r="G163" s="41"/>
      <c r="H163" s="41"/>
      <c r="J163" s="3" t="s">
        <v>1</v>
      </c>
    </row>
    <row r="164" spans="1:10" ht="15" customHeight="1" hidden="1">
      <c r="A164" s="11" t="s">
        <v>88</v>
      </c>
      <c r="B164" s="41"/>
      <c r="C164" s="41"/>
      <c r="D164" s="41"/>
      <c r="E164" s="41"/>
      <c r="F164" s="41"/>
      <c r="G164" s="41"/>
      <c r="H164" s="41"/>
      <c r="J164" s="3" t="s">
        <v>1</v>
      </c>
    </row>
    <row r="165" spans="1:10" ht="15" customHeight="1" hidden="1">
      <c r="A165" s="11" t="s">
        <v>103</v>
      </c>
      <c r="B165" s="41"/>
      <c r="C165" s="41"/>
      <c r="D165" s="41"/>
      <c r="E165" s="41"/>
      <c r="F165" s="41"/>
      <c r="G165" s="41"/>
      <c r="H165" s="41"/>
      <c r="J165" s="3" t="s">
        <v>1</v>
      </c>
    </row>
    <row r="166" spans="1:10" ht="15" customHeight="1" hidden="1">
      <c r="A166" s="11" t="s">
        <v>104</v>
      </c>
      <c r="B166" s="41"/>
      <c r="C166" s="41"/>
      <c r="D166" s="41"/>
      <c r="E166" s="41"/>
      <c r="F166" s="41"/>
      <c r="G166" s="41"/>
      <c r="H166" s="41"/>
      <c r="J166" s="3" t="s">
        <v>1</v>
      </c>
    </row>
    <row r="167" spans="1:8" ht="15" customHeight="1" hidden="1">
      <c r="A167" s="11"/>
      <c r="B167" s="15"/>
      <c r="C167" s="15"/>
      <c r="D167" s="15"/>
      <c r="E167" s="15"/>
      <c r="F167" s="15"/>
      <c r="G167" s="15"/>
      <c r="H167" s="15"/>
    </row>
    <row r="168" ht="15" customHeight="1"/>
    <row r="169" spans="1:11" s="23" customFormat="1" ht="28.5" customHeight="1">
      <c r="A169" s="19" t="s">
        <v>36</v>
      </c>
      <c r="B169" s="54" t="s">
        <v>173</v>
      </c>
      <c r="C169" s="54"/>
      <c r="D169" s="54"/>
      <c r="E169" s="54"/>
      <c r="F169" s="54"/>
      <c r="G169" s="54"/>
      <c r="H169" s="44"/>
      <c r="I169" s="24">
        <f>I171+I172+I173+I174+I175+I176+I177</f>
        <v>11266</v>
      </c>
      <c r="J169" s="21" t="s">
        <v>1</v>
      </c>
      <c r="K169" s="30"/>
    </row>
    <row r="170" ht="15" customHeight="1"/>
    <row r="171" spans="1:10" ht="27.75" customHeight="1">
      <c r="A171" s="11" t="s">
        <v>37</v>
      </c>
      <c r="B171" s="41" t="s">
        <v>176</v>
      </c>
      <c r="C171" s="41"/>
      <c r="D171" s="41"/>
      <c r="E171" s="41"/>
      <c r="F171" s="41"/>
      <c r="G171" s="41"/>
      <c r="H171" s="41"/>
      <c r="I171" s="8">
        <v>1586</v>
      </c>
      <c r="J171" s="3" t="s">
        <v>1</v>
      </c>
    </row>
    <row r="172" spans="1:10" ht="30.75" customHeight="1">
      <c r="A172" s="11" t="s">
        <v>38</v>
      </c>
      <c r="B172" s="41" t="s">
        <v>214</v>
      </c>
      <c r="C172" s="41"/>
      <c r="D172" s="41"/>
      <c r="E172" s="41"/>
      <c r="F172" s="41"/>
      <c r="G172" s="41"/>
      <c r="H172" s="41"/>
      <c r="I172" s="8">
        <v>9680</v>
      </c>
      <c r="J172" s="3" t="s">
        <v>1</v>
      </c>
    </row>
    <row r="173" spans="1:10" ht="0.75" customHeight="1">
      <c r="A173" s="11" t="s">
        <v>39</v>
      </c>
      <c r="B173" s="41"/>
      <c r="C173" s="41"/>
      <c r="D173" s="41"/>
      <c r="E173" s="41"/>
      <c r="F173" s="41"/>
      <c r="G173" s="41"/>
      <c r="H173" s="41"/>
      <c r="I173" s="8"/>
      <c r="J173" s="3" t="s">
        <v>1</v>
      </c>
    </row>
    <row r="174" spans="1:10" ht="15" customHeight="1" hidden="1">
      <c r="A174" s="11" t="s">
        <v>40</v>
      </c>
      <c r="B174" s="41"/>
      <c r="C174" s="41"/>
      <c r="D174" s="41"/>
      <c r="E174" s="41"/>
      <c r="F174" s="41"/>
      <c r="G174" s="41"/>
      <c r="H174" s="41"/>
      <c r="I174" s="8"/>
      <c r="J174" s="3" t="s">
        <v>1</v>
      </c>
    </row>
    <row r="175" spans="1:10" ht="15" customHeight="1" hidden="1">
      <c r="A175" s="11" t="s">
        <v>102</v>
      </c>
      <c r="B175" s="41"/>
      <c r="C175" s="41"/>
      <c r="D175" s="41"/>
      <c r="E175" s="41"/>
      <c r="F175" s="41"/>
      <c r="G175" s="41"/>
      <c r="H175" s="41"/>
      <c r="J175" s="3" t="s">
        <v>1</v>
      </c>
    </row>
    <row r="176" spans="1:10" ht="15" customHeight="1" hidden="1">
      <c r="A176" s="11" t="s">
        <v>105</v>
      </c>
      <c r="B176" s="41"/>
      <c r="C176" s="41"/>
      <c r="D176" s="41"/>
      <c r="E176" s="41"/>
      <c r="F176" s="41"/>
      <c r="G176" s="41"/>
      <c r="H176" s="41"/>
      <c r="J176" s="3" t="s">
        <v>1</v>
      </c>
    </row>
    <row r="177" spans="1:10" ht="15" customHeight="1" hidden="1">
      <c r="A177" s="11" t="s">
        <v>106</v>
      </c>
      <c r="B177" s="41"/>
      <c r="C177" s="41"/>
      <c r="D177" s="41"/>
      <c r="E177" s="41"/>
      <c r="F177" s="41"/>
      <c r="G177" s="41"/>
      <c r="H177" s="41"/>
      <c r="J177" s="3" t="s">
        <v>1</v>
      </c>
    </row>
    <row r="178" ht="15" customHeight="1"/>
    <row r="179" spans="1:11" s="23" customFormat="1" ht="15" customHeight="1">
      <c r="A179" s="19" t="s">
        <v>41</v>
      </c>
      <c r="B179" s="54" t="s">
        <v>233</v>
      </c>
      <c r="C179" s="54"/>
      <c r="D179" s="54"/>
      <c r="E179" s="54"/>
      <c r="F179" s="54"/>
      <c r="G179" s="54"/>
      <c r="H179" s="50"/>
      <c r="I179" s="24">
        <f>SUM(I180:I189)</f>
        <v>15518</v>
      </c>
      <c r="J179" s="21" t="s">
        <v>1</v>
      </c>
      <c r="K179" s="30"/>
    </row>
    <row r="180" ht="15" customHeight="1"/>
    <row r="181" spans="1:10" ht="15" customHeight="1">
      <c r="A181" s="11" t="s">
        <v>42</v>
      </c>
      <c r="B181" s="41" t="s">
        <v>239</v>
      </c>
      <c r="C181" s="41"/>
      <c r="D181" s="41"/>
      <c r="E181" s="41"/>
      <c r="F181" s="41"/>
      <c r="G181" s="41"/>
      <c r="H181" s="41"/>
      <c r="I181" s="6">
        <v>15518</v>
      </c>
      <c r="J181" s="3" t="s">
        <v>1</v>
      </c>
    </row>
    <row r="182" spans="1:10" ht="0.75" customHeight="1">
      <c r="A182" s="11" t="s">
        <v>43</v>
      </c>
      <c r="B182" s="41"/>
      <c r="C182" s="41"/>
      <c r="D182" s="41"/>
      <c r="E182" s="41"/>
      <c r="F182" s="41"/>
      <c r="G182" s="41"/>
      <c r="H182" s="41"/>
      <c r="J182" s="3" t="s">
        <v>1</v>
      </c>
    </row>
    <row r="183" spans="1:10" ht="15" customHeight="1" hidden="1">
      <c r="A183" s="11" t="s">
        <v>100</v>
      </c>
      <c r="B183" s="41"/>
      <c r="C183" s="41"/>
      <c r="D183" s="41"/>
      <c r="E183" s="41"/>
      <c r="F183" s="41"/>
      <c r="G183" s="41"/>
      <c r="H183" s="41"/>
      <c r="J183" s="3" t="s">
        <v>1</v>
      </c>
    </row>
    <row r="184" spans="1:10" ht="15" customHeight="1" hidden="1">
      <c r="A184" s="11" t="s">
        <v>101</v>
      </c>
      <c r="B184" s="41"/>
      <c r="C184" s="41"/>
      <c r="D184" s="41"/>
      <c r="E184" s="41"/>
      <c r="F184" s="41"/>
      <c r="G184" s="41"/>
      <c r="H184" s="41"/>
      <c r="J184" s="3" t="s">
        <v>1</v>
      </c>
    </row>
    <row r="185" spans="1:10" ht="15" customHeight="1" hidden="1">
      <c r="A185" s="11" t="s">
        <v>144</v>
      </c>
      <c r="B185" s="41"/>
      <c r="C185" s="41"/>
      <c r="D185" s="41"/>
      <c r="E185" s="41"/>
      <c r="F185" s="41"/>
      <c r="G185" s="41"/>
      <c r="H185" s="41"/>
      <c r="J185" s="3" t="s">
        <v>1</v>
      </c>
    </row>
    <row r="186" spans="1:10" ht="15" customHeight="1" hidden="1">
      <c r="A186" s="11" t="s">
        <v>145</v>
      </c>
      <c r="B186" s="42"/>
      <c r="C186" s="42"/>
      <c r="D186" s="42"/>
      <c r="E186" s="42"/>
      <c r="F186" s="42"/>
      <c r="G186" s="42"/>
      <c r="H186" s="42"/>
      <c r="J186" s="3" t="s">
        <v>1</v>
      </c>
    </row>
    <row r="187" spans="1:10" ht="15" customHeight="1" hidden="1">
      <c r="A187" s="11" t="s">
        <v>158</v>
      </c>
      <c r="B187" s="42"/>
      <c r="C187" s="42"/>
      <c r="D187" s="42"/>
      <c r="E187" s="42"/>
      <c r="F187" s="42"/>
      <c r="G187" s="42"/>
      <c r="H187" s="42"/>
      <c r="J187" s="3" t="s">
        <v>1</v>
      </c>
    </row>
    <row r="188" spans="1:10" ht="15" customHeight="1" hidden="1">
      <c r="A188" s="11" t="s">
        <v>159</v>
      </c>
      <c r="B188" s="42"/>
      <c r="C188" s="42"/>
      <c r="D188" s="42"/>
      <c r="E188" s="42"/>
      <c r="F188" s="42"/>
      <c r="G188" s="42"/>
      <c r="H188" s="42"/>
      <c r="J188" s="3" t="s">
        <v>1</v>
      </c>
    </row>
    <row r="189" spans="1:10" ht="15" customHeight="1" hidden="1">
      <c r="A189" s="11" t="s">
        <v>164</v>
      </c>
      <c r="B189" s="42"/>
      <c r="C189" s="42"/>
      <c r="D189" s="42"/>
      <c r="E189" s="42"/>
      <c r="F189" s="42"/>
      <c r="G189" s="42"/>
      <c r="H189" s="42"/>
      <c r="J189" s="3" t="s">
        <v>1</v>
      </c>
    </row>
    <row r="190" spans="1:8" ht="12.75" customHeight="1" hidden="1">
      <c r="A190" s="11"/>
      <c r="B190" s="15"/>
      <c r="C190" s="15"/>
      <c r="D190" s="15"/>
      <c r="E190" s="15"/>
      <c r="F190" s="15"/>
      <c r="G190" s="15"/>
      <c r="H190" s="15"/>
    </row>
    <row r="191" spans="2:8" ht="15" customHeight="1" hidden="1">
      <c r="B191" s="41"/>
      <c r="C191" s="41"/>
      <c r="D191" s="41"/>
      <c r="E191" s="41"/>
      <c r="F191" s="41"/>
      <c r="G191" s="41"/>
      <c r="H191" s="41"/>
    </row>
    <row r="192" spans="1:10" s="19" customFormat="1" ht="15" customHeight="1" hidden="1">
      <c r="A192" s="19" t="s">
        <v>139</v>
      </c>
      <c r="B192" s="54" t="s">
        <v>140</v>
      </c>
      <c r="C192" s="54"/>
      <c r="D192" s="54"/>
      <c r="E192" s="54"/>
      <c r="F192" s="54"/>
      <c r="G192" s="54"/>
      <c r="H192" s="50"/>
      <c r="I192" s="24">
        <f>I194+I195+I196+I197+I198+I199+I200+I201+I202+I203</f>
        <v>0</v>
      </c>
      <c r="J192" s="21" t="s">
        <v>1</v>
      </c>
    </row>
    <row r="193" ht="15" customHeight="1" hidden="1"/>
    <row r="194" spans="1:10" ht="15" customHeight="1" hidden="1">
      <c r="A194" s="11" t="s">
        <v>141</v>
      </c>
      <c r="B194" s="41"/>
      <c r="C194" s="41"/>
      <c r="D194" s="41"/>
      <c r="E194" s="41"/>
      <c r="F194" s="41"/>
      <c r="G194" s="41"/>
      <c r="H194" s="41"/>
      <c r="J194" s="3" t="s">
        <v>1</v>
      </c>
    </row>
    <row r="195" spans="1:10" ht="15" customHeight="1" hidden="1">
      <c r="A195" s="11" t="s">
        <v>142</v>
      </c>
      <c r="B195" s="41"/>
      <c r="C195" s="41"/>
      <c r="D195" s="41"/>
      <c r="E195" s="41"/>
      <c r="F195" s="41"/>
      <c r="G195" s="41"/>
      <c r="H195" s="41"/>
      <c r="J195" s="3" t="s">
        <v>1</v>
      </c>
    </row>
    <row r="196" spans="1:10" ht="15" customHeight="1" hidden="1">
      <c r="A196" s="11" t="s">
        <v>143</v>
      </c>
      <c r="B196" s="41"/>
      <c r="C196" s="41"/>
      <c r="D196" s="41"/>
      <c r="E196" s="41"/>
      <c r="F196" s="41"/>
      <c r="G196" s="41"/>
      <c r="H196" s="41"/>
      <c r="J196" s="3" t="s">
        <v>1</v>
      </c>
    </row>
    <row r="197" spans="1:10" ht="15" customHeight="1" hidden="1">
      <c r="A197" s="11" t="s">
        <v>146</v>
      </c>
      <c r="B197" s="41"/>
      <c r="C197" s="41"/>
      <c r="D197" s="41"/>
      <c r="E197" s="41"/>
      <c r="F197" s="41"/>
      <c r="G197" s="41"/>
      <c r="H197" s="41"/>
      <c r="J197" s="3" t="s">
        <v>1</v>
      </c>
    </row>
    <row r="198" spans="1:10" ht="15" customHeight="1" hidden="1">
      <c r="A198" s="11" t="s">
        <v>147</v>
      </c>
      <c r="B198" s="41"/>
      <c r="C198" s="41"/>
      <c r="D198" s="41"/>
      <c r="E198" s="41"/>
      <c r="F198" s="41"/>
      <c r="G198" s="41"/>
      <c r="H198" s="41"/>
      <c r="J198" s="3" t="s">
        <v>1</v>
      </c>
    </row>
    <row r="199" spans="1:10" ht="15" customHeight="1" hidden="1">
      <c r="A199" s="11" t="s">
        <v>148</v>
      </c>
      <c r="B199" s="41"/>
      <c r="C199" s="41"/>
      <c r="D199" s="41"/>
      <c r="E199" s="41"/>
      <c r="F199" s="41"/>
      <c r="G199" s="41"/>
      <c r="H199" s="41"/>
      <c r="J199" s="3" t="s">
        <v>1</v>
      </c>
    </row>
    <row r="200" spans="1:10" ht="15" customHeight="1" hidden="1">
      <c r="A200" s="11" t="s">
        <v>152</v>
      </c>
      <c r="B200" s="41"/>
      <c r="C200" s="41"/>
      <c r="D200" s="41"/>
      <c r="E200" s="41"/>
      <c r="F200" s="41"/>
      <c r="G200" s="41"/>
      <c r="H200" s="41"/>
      <c r="J200" s="3" t="s">
        <v>1</v>
      </c>
    </row>
    <row r="201" spans="1:10" ht="15" customHeight="1" hidden="1">
      <c r="A201" s="11" t="s">
        <v>153</v>
      </c>
      <c r="B201" s="41"/>
      <c r="C201" s="41"/>
      <c r="D201" s="41"/>
      <c r="E201" s="41"/>
      <c r="F201" s="41"/>
      <c r="G201" s="41"/>
      <c r="H201" s="41"/>
      <c r="J201" s="3" t="s">
        <v>1</v>
      </c>
    </row>
    <row r="202" spans="1:10" ht="15" customHeight="1" hidden="1">
      <c r="A202" s="11" t="s">
        <v>154</v>
      </c>
      <c r="B202" s="42"/>
      <c r="C202" s="42"/>
      <c r="D202" s="42"/>
      <c r="E202" s="42"/>
      <c r="F202" s="42"/>
      <c r="G202" s="42"/>
      <c r="H202" s="42"/>
      <c r="J202" s="3" t="s">
        <v>1</v>
      </c>
    </row>
    <row r="203" spans="1:10" ht="15" customHeight="1" hidden="1">
      <c r="A203" s="11" t="s">
        <v>165</v>
      </c>
      <c r="B203" s="42"/>
      <c r="C203" s="42"/>
      <c r="D203" s="42"/>
      <c r="E203" s="42"/>
      <c r="F203" s="42"/>
      <c r="G203" s="42"/>
      <c r="H203" s="42"/>
      <c r="J203" s="3" t="s">
        <v>1</v>
      </c>
    </row>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sheetData>
  <sheetProtection/>
  <mergeCells count="174">
    <mergeCell ref="B203:H203"/>
    <mergeCell ref="B16:H16"/>
    <mergeCell ref="B64:H64"/>
    <mergeCell ref="B41:H41"/>
    <mergeCell ref="B47:G47"/>
    <mergeCell ref="B42:H42"/>
    <mergeCell ref="B200:H200"/>
    <mergeCell ref="B147:H147"/>
    <mergeCell ref="B160:H160"/>
    <mergeCell ref="B161:H161"/>
    <mergeCell ref="B186:H186"/>
    <mergeCell ref="B197:H197"/>
    <mergeCell ref="B174:H174"/>
    <mergeCell ref="B187:H187"/>
    <mergeCell ref="B188:H188"/>
    <mergeCell ref="B189:H189"/>
    <mergeCell ref="B191:H191"/>
    <mergeCell ref="B13:H13"/>
    <mergeCell ref="B14:H14"/>
    <mergeCell ref="B15:H15"/>
    <mergeCell ref="B185:H185"/>
    <mergeCell ref="B182:H182"/>
    <mergeCell ref="B179:H179"/>
    <mergeCell ref="B173:H173"/>
    <mergeCell ref="B124:H124"/>
    <mergeCell ref="B141:H141"/>
    <mergeCell ref="B139:H139"/>
    <mergeCell ref="B140:H140"/>
    <mergeCell ref="B118:H118"/>
    <mergeCell ref="B120:H120"/>
    <mergeCell ref="B137:H137"/>
    <mergeCell ref="B119:H119"/>
    <mergeCell ref="B127:H127"/>
    <mergeCell ref="B128:H128"/>
    <mergeCell ref="B129:H129"/>
    <mergeCell ref="B130:H130"/>
    <mergeCell ref="B122:H122"/>
    <mergeCell ref="B123:H123"/>
    <mergeCell ref="B92:H92"/>
    <mergeCell ref="B112:H112"/>
    <mergeCell ref="B108:J108"/>
    <mergeCell ref="B106:J106"/>
    <mergeCell ref="B109:J109"/>
    <mergeCell ref="B107:J107"/>
    <mergeCell ref="B110:J110"/>
    <mergeCell ref="B44:H44"/>
    <mergeCell ref="B61:G61"/>
    <mergeCell ref="B63:G63"/>
    <mergeCell ref="B48:H48"/>
    <mergeCell ref="B54:H54"/>
    <mergeCell ref="B53:G53"/>
    <mergeCell ref="B50:H50"/>
    <mergeCell ref="B7:G7"/>
    <mergeCell ref="B9:H9"/>
    <mergeCell ref="B43:H43"/>
    <mergeCell ref="B27:H27"/>
    <mergeCell ref="B28:H28"/>
    <mergeCell ref="B29:H29"/>
    <mergeCell ref="B32:H32"/>
    <mergeCell ref="B36:H36"/>
    <mergeCell ref="B37:H37"/>
    <mergeCell ref="B12:H12"/>
    <mergeCell ref="B35:H35"/>
    <mergeCell ref="B86:H86"/>
    <mergeCell ref="A1:J1"/>
    <mergeCell ref="B8:H8"/>
    <mergeCell ref="B10:H10"/>
    <mergeCell ref="B11:H11"/>
    <mergeCell ref="A2:J2"/>
    <mergeCell ref="I3:J3"/>
    <mergeCell ref="A4:H4"/>
    <mergeCell ref="B5:G5"/>
    <mergeCell ref="B34:H34"/>
    <mergeCell ref="B24:H24"/>
    <mergeCell ref="B30:H30"/>
    <mergeCell ref="B31:H31"/>
    <mergeCell ref="B33:H33"/>
    <mergeCell ref="B26:H26"/>
    <mergeCell ref="B25:H25"/>
    <mergeCell ref="B18:G18"/>
    <mergeCell ref="B19:H19"/>
    <mergeCell ref="B20:H20"/>
    <mergeCell ref="B23:H23"/>
    <mergeCell ref="B21:H21"/>
    <mergeCell ref="B22:H22"/>
    <mergeCell ref="B49:H49"/>
    <mergeCell ref="B51:H51"/>
    <mergeCell ref="B45:H45"/>
    <mergeCell ref="B80:H80"/>
    <mergeCell ref="B67:H67"/>
    <mergeCell ref="B68:H68"/>
    <mergeCell ref="B71:H71"/>
    <mergeCell ref="B72:H72"/>
    <mergeCell ref="B77:H77"/>
    <mergeCell ref="B58:H58"/>
    <mergeCell ref="B74:H74"/>
    <mergeCell ref="B55:H55"/>
    <mergeCell ref="B73:H73"/>
    <mergeCell ref="B65:H65"/>
    <mergeCell ref="B66:H66"/>
    <mergeCell ref="B59:H59"/>
    <mergeCell ref="B56:H56"/>
    <mergeCell ref="B95:J95"/>
    <mergeCell ref="B83:H83"/>
    <mergeCell ref="B70:H70"/>
    <mergeCell ref="B78:H78"/>
    <mergeCell ref="B89:H89"/>
    <mergeCell ref="B88:G88"/>
    <mergeCell ref="B90:H90"/>
    <mergeCell ref="B82:G82"/>
    <mergeCell ref="B84:H84"/>
    <mergeCell ref="B85:H85"/>
    <mergeCell ref="B116:H116"/>
    <mergeCell ref="B117:H117"/>
    <mergeCell ref="B57:H57"/>
    <mergeCell ref="B105:J105"/>
    <mergeCell ref="B104:J104"/>
    <mergeCell ref="B79:H79"/>
    <mergeCell ref="B76:G76"/>
    <mergeCell ref="B102:J102"/>
    <mergeCell ref="B100:J100"/>
    <mergeCell ref="B97:J97"/>
    <mergeCell ref="B133:H133"/>
    <mergeCell ref="B134:H134"/>
    <mergeCell ref="B91:H91"/>
    <mergeCell ref="B98:J98"/>
    <mergeCell ref="B101:J101"/>
    <mergeCell ref="B103:J103"/>
    <mergeCell ref="B99:J99"/>
    <mergeCell ref="B121:H121"/>
    <mergeCell ref="B114:H114"/>
    <mergeCell ref="B115:H115"/>
    <mergeCell ref="B125:H125"/>
    <mergeCell ref="B126:H126"/>
    <mergeCell ref="B131:H131"/>
    <mergeCell ref="B132:H132"/>
    <mergeCell ref="B202:H202"/>
    <mergeCell ref="B154:H154"/>
    <mergeCell ref="B162:H162"/>
    <mergeCell ref="B156:H156"/>
    <mergeCell ref="B157:H157"/>
    <mergeCell ref="B176:H176"/>
    <mergeCell ref="B155:H155"/>
    <mergeCell ref="B175:H175"/>
    <mergeCell ref="B158:H158"/>
    <mergeCell ref="B177:H177"/>
    <mergeCell ref="B201:H201"/>
    <mergeCell ref="B184:H184"/>
    <mergeCell ref="B183:H183"/>
    <mergeCell ref="B181:H181"/>
    <mergeCell ref="B199:H199"/>
    <mergeCell ref="B198:H198"/>
    <mergeCell ref="B192:H192"/>
    <mergeCell ref="B194:H194"/>
    <mergeCell ref="B195:H195"/>
    <mergeCell ref="B196:H196"/>
    <mergeCell ref="B172:H172"/>
    <mergeCell ref="B150:H150"/>
    <mergeCell ref="B142:H142"/>
    <mergeCell ref="B145:H145"/>
    <mergeCell ref="B146:H146"/>
    <mergeCell ref="B152:H152"/>
    <mergeCell ref="B163:H163"/>
    <mergeCell ref="B164:H164"/>
    <mergeCell ref="B159:H159"/>
    <mergeCell ref="B148:H148"/>
    <mergeCell ref="B135:H135"/>
    <mergeCell ref="B171:H171"/>
    <mergeCell ref="B149:H149"/>
    <mergeCell ref="B143:H143"/>
    <mergeCell ref="B144:H144"/>
    <mergeCell ref="B169:H169"/>
    <mergeCell ref="B165:H165"/>
    <mergeCell ref="B166:H166"/>
  </mergeCells>
  <printOptions/>
  <pageMargins left="0.47" right="0.17" top="0.26" bottom="0.26" header="0.26" footer="0.17"/>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02"/>
  <sheetViews>
    <sheetView tabSelected="1" zoomScalePageLayoutView="0" workbookViewId="0" topLeftCell="A1">
      <selection activeCell="L11" sqref="L11"/>
    </sheetView>
  </sheetViews>
  <sheetFormatPr defaultColWidth="9.140625" defaultRowHeight="12.75"/>
  <cols>
    <col min="1" max="1" width="5.421875" style="13" customWidth="1"/>
    <col min="2" max="6" width="9.140625" style="13" customWidth="1"/>
    <col min="7" max="7" width="31.140625" style="13" customWidth="1"/>
    <col min="8" max="8" width="25.57421875" style="13" hidden="1" customWidth="1"/>
    <col min="9" max="9" width="12.421875" style="6" customWidth="1"/>
    <col min="10" max="10" width="9.8515625" style="3" customWidth="1"/>
    <col min="11" max="11" width="10.8515625" style="28" customWidth="1"/>
    <col min="12" max="16384" width="9.140625" style="13" customWidth="1"/>
  </cols>
  <sheetData>
    <row r="1" spans="1:11" s="1" customFormat="1" ht="19.5" customHeight="1">
      <c r="A1" s="51" t="s">
        <v>166</v>
      </c>
      <c r="B1" s="51"/>
      <c r="C1" s="51"/>
      <c r="D1" s="51"/>
      <c r="E1" s="51"/>
      <c r="F1" s="51"/>
      <c r="G1" s="51"/>
      <c r="H1" s="51"/>
      <c r="I1" s="51"/>
      <c r="J1" s="51"/>
      <c r="K1" s="25"/>
    </row>
    <row r="2" spans="1:11" s="1" customFormat="1" ht="17.25" customHeight="1">
      <c r="A2" s="51" t="s">
        <v>167</v>
      </c>
      <c r="B2" s="51"/>
      <c r="C2" s="51"/>
      <c r="D2" s="51"/>
      <c r="E2" s="51"/>
      <c r="F2" s="51"/>
      <c r="G2" s="51"/>
      <c r="H2" s="51"/>
      <c r="I2" s="51"/>
      <c r="J2" s="51"/>
      <c r="K2" s="25"/>
    </row>
    <row r="3" spans="1:11" s="14" customFormat="1" ht="15" customHeight="1">
      <c r="A3" s="9"/>
      <c r="B3" s="9"/>
      <c r="C3" s="9"/>
      <c r="D3" s="9"/>
      <c r="E3" s="9"/>
      <c r="F3" s="9"/>
      <c r="G3" s="9"/>
      <c r="H3" s="9"/>
      <c r="I3" s="52"/>
      <c r="J3" s="52"/>
      <c r="K3" s="25"/>
    </row>
    <row r="4" spans="1:11" s="2" customFormat="1" ht="18.75" customHeight="1">
      <c r="A4" s="53" t="s">
        <v>136</v>
      </c>
      <c r="B4" s="53"/>
      <c r="C4" s="53"/>
      <c r="D4" s="53"/>
      <c r="E4" s="53"/>
      <c r="F4" s="53"/>
      <c r="G4" s="53"/>
      <c r="H4" s="53"/>
      <c r="I4" s="32"/>
      <c r="J4" s="33"/>
      <c r="K4" s="26"/>
    </row>
    <row r="5" spans="1:11" s="22" customFormat="1" ht="15" customHeight="1">
      <c r="A5" s="19" t="s">
        <v>0</v>
      </c>
      <c r="B5" s="54" t="s">
        <v>170</v>
      </c>
      <c r="C5" s="54"/>
      <c r="D5" s="54"/>
      <c r="E5" s="54"/>
      <c r="F5" s="54"/>
      <c r="G5" s="54"/>
      <c r="H5" s="19"/>
      <c r="I5" s="20">
        <f>I7+I12+I33+I36+I42</f>
        <v>3715858</v>
      </c>
      <c r="J5" s="21" t="s">
        <v>1</v>
      </c>
      <c r="K5" s="27"/>
    </row>
    <row r="6" ht="15" customHeight="1"/>
    <row r="7" spans="1:11" ht="15" customHeight="1">
      <c r="A7" s="10" t="s">
        <v>2</v>
      </c>
      <c r="B7" s="47" t="s">
        <v>4</v>
      </c>
      <c r="C7" s="47"/>
      <c r="D7" s="47"/>
      <c r="E7" s="47"/>
      <c r="F7" s="47"/>
      <c r="G7" s="47"/>
      <c r="I7" s="5">
        <f>SUM(I8:I10)</f>
        <v>861645</v>
      </c>
      <c r="J7" s="3" t="s">
        <v>1</v>
      </c>
      <c r="K7" s="29"/>
    </row>
    <row r="8" spans="1:10" ht="15" customHeight="1">
      <c r="A8" s="11" t="s">
        <v>44</v>
      </c>
      <c r="B8" s="41" t="s">
        <v>235</v>
      </c>
      <c r="C8" s="41"/>
      <c r="D8" s="41"/>
      <c r="E8" s="41"/>
      <c r="F8" s="41"/>
      <c r="G8" s="41"/>
      <c r="H8" s="41"/>
      <c r="I8" s="6">
        <f>671236+44000</f>
        <v>715236</v>
      </c>
      <c r="J8" s="3" t="s">
        <v>1</v>
      </c>
    </row>
    <row r="9" spans="1:10" ht="15" customHeight="1">
      <c r="A9" s="11" t="s">
        <v>45</v>
      </c>
      <c r="B9" s="41" t="s">
        <v>236</v>
      </c>
      <c r="C9" s="41"/>
      <c r="D9" s="41"/>
      <c r="E9" s="41"/>
      <c r="F9" s="41"/>
      <c r="G9" s="41"/>
      <c r="H9" s="41"/>
      <c r="I9" s="6">
        <v>20000</v>
      </c>
      <c r="J9" s="3" t="s">
        <v>1</v>
      </c>
    </row>
    <row r="10" spans="1:10" ht="16.5" customHeight="1">
      <c r="A10" s="11" t="s">
        <v>46</v>
      </c>
      <c r="B10" s="41" t="s">
        <v>237</v>
      </c>
      <c r="C10" s="41"/>
      <c r="D10" s="41"/>
      <c r="E10" s="41"/>
      <c r="F10" s="41"/>
      <c r="G10" s="41"/>
      <c r="H10" s="41"/>
      <c r="I10" s="6">
        <v>126409</v>
      </c>
      <c r="J10" s="3" t="s">
        <v>1</v>
      </c>
    </row>
    <row r="11" ht="16.5" customHeight="1"/>
    <row r="12" spans="1:11" ht="15" customHeight="1">
      <c r="A12" s="10" t="s">
        <v>3</v>
      </c>
      <c r="B12" s="47" t="s">
        <v>243</v>
      </c>
      <c r="C12" s="47"/>
      <c r="D12" s="47"/>
      <c r="E12" s="47"/>
      <c r="F12" s="47"/>
      <c r="G12" s="47"/>
      <c r="I12" s="5">
        <f>SUM(I13:I31)</f>
        <v>2852746</v>
      </c>
      <c r="J12" s="3" t="s">
        <v>1</v>
      </c>
      <c r="K12" s="29"/>
    </row>
    <row r="13" spans="1:10" ht="36" customHeight="1">
      <c r="A13" s="11" t="s">
        <v>48</v>
      </c>
      <c r="B13" s="41" t="s">
        <v>179</v>
      </c>
      <c r="C13" s="41"/>
      <c r="D13" s="41"/>
      <c r="E13" s="41"/>
      <c r="F13" s="41"/>
      <c r="G13" s="41"/>
      <c r="H13" s="41"/>
      <c r="I13" s="6">
        <v>800</v>
      </c>
      <c r="J13" s="3" t="s">
        <v>1</v>
      </c>
    </row>
    <row r="14" spans="1:10" ht="43.5" customHeight="1">
      <c r="A14" s="11" t="s">
        <v>49</v>
      </c>
      <c r="B14" s="41" t="s">
        <v>181</v>
      </c>
      <c r="C14" s="41"/>
      <c r="D14" s="41"/>
      <c r="E14" s="41"/>
      <c r="F14" s="41"/>
      <c r="G14" s="41"/>
      <c r="H14" s="41"/>
      <c r="I14" s="6">
        <v>1500</v>
      </c>
      <c r="J14" s="3" t="s">
        <v>1</v>
      </c>
    </row>
    <row r="15" spans="1:10" ht="30" customHeight="1">
      <c r="A15" s="11" t="s">
        <v>50</v>
      </c>
      <c r="B15" s="41" t="s">
        <v>182</v>
      </c>
      <c r="C15" s="41"/>
      <c r="D15" s="41"/>
      <c r="E15" s="41"/>
      <c r="F15" s="41"/>
      <c r="G15" s="41"/>
      <c r="H15" s="41"/>
      <c r="I15" s="6">
        <v>1000</v>
      </c>
      <c r="J15" s="3" t="s">
        <v>1</v>
      </c>
    </row>
    <row r="16" spans="1:10" ht="30.75" customHeight="1">
      <c r="A16" s="11" t="s">
        <v>51</v>
      </c>
      <c r="B16" s="41" t="s">
        <v>183</v>
      </c>
      <c r="C16" s="41"/>
      <c r="D16" s="41"/>
      <c r="E16" s="41"/>
      <c r="F16" s="41"/>
      <c r="G16" s="41"/>
      <c r="H16" s="41"/>
      <c r="I16" s="6">
        <v>6185</v>
      </c>
      <c r="J16" s="3" t="s">
        <v>1</v>
      </c>
    </row>
    <row r="17" spans="1:10" ht="40.5" customHeight="1">
      <c r="A17" s="11" t="s">
        <v>92</v>
      </c>
      <c r="B17" s="41" t="s">
        <v>184</v>
      </c>
      <c r="C17" s="41"/>
      <c r="D17" s="41"/>
      <c r="E17" s="41"/>
      <c r="F17" s="41"/>
      <c r="G17" s="41"/>
      <c r="H17" s="41"/>
      <c r="I17" s="6">
        <v>11807</v>
      </c>
      <c r="J17" s="3" t="s">
        <v>1</v>
      </c>
    </row>
    <row r="18" spans="1:10" ht="39.75" customHeight="1">
      <c r="A18" s="11" t="s">
        <v>93</v>
      </c>
      <c r="B18" s="41" t="s">
        <v>185</v>
      </c>
      <c r="C18" s="41"/>
      <c r="D18" s="41"/>
      <c r="E18" s="41"/>
      <c r="F18" s="41"/>
      <c r="G18" s="41"/>
      <c r="H18" s="41"/>
      <c r="I18" s="6">
        <v>7871</v>
      </c>
      <c r="J18" s="3" t="s">
        <v>1</v>
      </c>
    </row>
    <row r="19" spans="1:10" ht="23.25" customHeight="1">
      <c r="A19" s="11" t="s">
        <v>94</v>
      </c>
      <c r="B19" s="41" t="s">
        <v>201</v>
      </c>
      <c r="C19" s="41"/>
      <c r="D19" s="41"/>
      <c r="E19" s="41"/>
      <c r="F19" s="41"/>
      <c r="G19" s="41"/>
      <c r="H19" s="41"/>
      <c r="I19" s="6">
        <f>9489</f>
        <v>9489</v>
      </c>
      <c r="J19" s="3" t="s">
        <v>1</v>
      </c>
    </row>
    <row r="20" spans="1:10" ht="26.25" customHeight="1">
      <c r="A20" s="11" t="s">
        <v>95</v>
      </c>
      <c r="B20" s="41" t="s">
        <v>212</v>
      </c>
      <c r="C20" s="41"/>
      <c r="D20" s="41"/>
      <c r="E20" s="41"/>
      <c r="F20" s="41"/>
      <c r="G20" s="41"/>
      <c r="H20" s="41"/>
      <c r="I20" s="6">
        <v>7169</v>
      </c>
      <c r="J20" s="3" t="s">
        <v>1</v>
      </c>
    </row>
    <row r="21" spans="1:10" ht="28.5" customHeight="1">
      <c r="A21" s="11" t="s">
        <v>98</v>
      </c>
      <c r="B21" s="41" t="s">
        <v>213</v>
      </c>
      <c r="C21" s="41"/>
      <c r="D21" s="41"/>
      <c r="E21" s="41"/>
      <c r="F21" s="41"/>
      <c r="G21" s="41"/>
      <c r="H21" s="41"/>
      <c r="I21" s="6">
        <v>37362</v>
      </c>
      <c r="J21" s="3" t="s">
        <v>1</v>
      </c>
    </row>
    <row r="22" spans="1:10" ht="17.25" customHeight="1">
      <c r="A22" s="11" t="s">
        <v>99</v>
      </c>
      <c r="B22" s="41" t="s">
        <v>228</v>
      </c>
      <c r="C22" s="41"/>
      <c r="D22" s="41"/>
      <c r="E22" s="41"/>
      <c r="F22" s="41"/>
      <c r="G22" s="41"/>
      <c r="H22" s="41"/>
      <c r="I22" s="6">
        <v>2697</v>
      </c>
      <c r="J22" s="3" t="s">
        <v>1</v>
      </c>
    </row>
    <row r="23" spans="1:10" ht="39" customHeight="1">
      <c r="A23" s="11" t="s">
        <v>107</v>
      </c>
      <c r="B23" s="41" t="s">
        <v>229</v>
      </c>
      <c r="C23" s="41"/>
      <c r="D23" s="41"/>
      <c r="E23" s="41"/>
      <c r="F23" s="41"/>
      <c r="G23" s="41"/>
      <c r="H23" s="41"/>
      <c r="I23" s="6">
        <v>1916448</v>
      </c>
      <c r="J23" s="3" t="s">
        <v>1</v>
      </c>
    </row>
    <row r="24" spans="1:10" ht="27.75" customHeight="1">
      <c r="A24" s="11" t="s">
        <v>108</v>
      </c>
      <c r="B24" s="41" t="s">
        <v>230</v>
      </c>
      <c r="C24" s="41"/>
      <c r="D24" s="41"/>
      <c r="E24" s="41"/>
      <c r="F24" s="41"/>
      <c r="G24" s="41"/>
      <c r="H24" s="41"/>
      <c r="I24" s="6">
        <v>101095</v>
      </c>
      <c r="J24" s="3" t="s">
        <v>1</v>
      </c>
    </row>
    <row r="25" spans="1:10" ht="28.5" customHeight="1">
      <c r="A25" s="11" t="s">
        <v>255</v>
      </c>
      <c r="B25" s="41" t="s">
        <v>231</v>
      </c>
      <c r="C25" s="41"/>
      <c r="D25" s="41"/>
      <c r="E25" s="41"/>
      <c r="F25" s="41"/>
      <c r="G25" s="41"/>
      <c r="H25" s="41"/>
      <c r="I25" s="6">
        <v>573807</v>
      </c>
      <c r="J25" s="3" t="s">
        <v>1</v>
      </c>
    </row>
    <row r="26" spans="1:10" ht="37.5" customHeight="1">
      <c r="A26" s="11" t="s">
        <v>111</v>
      </c>
      <c r="B26" s="41" t="s">
        <v>232</v>
      </c>
      <c r="C26" s="41"/>
      <c r="D26" s="41"/>
      <c r="E26" s="41"/>
      <c r="F26" s="41"/>
      <c r="G26" s="41"/>
      <c r="H26" s="41"/>
      <c r="I26" s="6">
        <v>169288</v>
      </c>
      <c r="J26" s="3" t="s">
        <v>1</v>
      </c>
    </row>
    <row r="27" spans="1:10" ht="28.5" customHeight="1">
      <c r="A27" s="11" t="s">
        <v>112</v>
      </c>
      <c r="B27" s="41" t="s">
        <v>241</v>
      </c>
      <c r="C27" s="41"/>
      <c r="D27" s="41"/>
      <c r="E27" s="41"/>
      <c r="F27" s="41"/>
      <c r="G27" s="41"/>
      <c r="H27" s="41"/>
      <c r="I27" s="6">
        <v>6185</v>
      </c>
      <c r="J27" s="3" t="s">
        <v>1</v>
      </c>
    </row>
    <row r="28" spans="1:10" ht="27.75" customHeight="1">
      <c r="A28" s="11" t="s">
        <v>115</v>
      </c>
      <c r="B28" s="41" t="s">
        <v>238</v>
      </c>
      <c r="C28" s="41"/>
      <c r="D28" s="41"/>
      <c r="E28" s="41"/>
      <c r="F28" s="41"/>
      <c r="G28" s="41"/>
      <c r="H28" s="41"/>
      <c r="I28" s="6">
        <v>38</v>
      </c>
      <c r="J28" s="3" t="s">
        <v>1</v>
      </c>
    </row>
    <row r="29" spans="1:10" ht="69" customHeight="1">
      <c r="A29" s="11" t="s">
        <v>116</v>
      </c>
      <c r="B29" s="41" t="s">
        <v>270</v>
      </c>
      <c r="C29" s="41"/>
      <c r="D29" s="41"/>
      <c r="E29" s="41"/>
      <c r="F29" s="41"/>
      <c r="G29" s="41"/>
      <c r="I29" s="6">
        <v>4897</v>
      </c>
      <c r="J29" s="3" t="s">
        <v>1</v>
      </c>
    </row>
    <row r="30" spans="1:10" ht="28.5" customHeight="1">
      <c r="A30" s="11" t="s">
        <v>117</v>
      </c>
      <c r="B30" s="41" t="s">
        <v>271</v>
      </c>
      <c r="C30" s="56"/>
      <c r="D30" s="56"/>
      <c r="E30" s="56"/>
      <c r="F30" s="56"/>
      <c r="G30" s="56"/>
      <c r="I30" s="6">
        <v>7108</v>
      </c>
      <c r="J30" s="3" t="s">
        <v>1</v>
      </c>
    </row>
    <row r="31" spans="1:10" ht="54.75" customHeight="1">
      <c r="A31" s="11" t="s">
        <v>118</v>
      </c>
      <c r="B31" s="41" t="s">
        <v>234</v>
      </c>
      <c r="C31" s="41"/>
      <c r="D31" s="41"/>
      <c r="E31" s="41"/>
      <c r="F31" s="41"/>
      <c r="G31" s="41"/>
      <c r="H31" s="41"/>
      <c r="I31" s="6">
        <v>-12000</v>
      </c>
      <c r="J31" s="3" t="s">
        <v>1</v>
      </c>
    </row>
    <row r="32" ht="11.25" customHeight="1"/>
    <row r="33" spans="1:10" ht="17.25" customHeight="1">
      <c r="A33" s="10" t="s">
        <v>7</v>
      </c>
      <c r="B33" s="47" t="s">
        <v>135</v>
      </c>
      <c r="C33" s="47"/>
      <c r="D33" s="47"/>
      <c r="E33" s="47"/>
      <c r="F33" s="47"/>
      <c r="G33" s="47"/>
      <c r="H33" s="50"/>
      <c r="I33" s="5">
        <f>I34</f>
        <v>217</v>
      </c>
      <c r="J33" s="3" t="s">
        <v>1</v>
      </c>
    </row>
    <row r="34" spans="1:10" ht="34.5" customHeight="1">
      <c r="A34" s="11" t="s">
        <v>52</v>
      </c>
      <c r="B34" s="41" t="s">
        <v>200</v>
      </c>
      <c r="C34" s="41"/>
      <c r="D34" s="41"/>
      <c r="E34" s="41"/>
      <c r="F34" s="41"/>
      <c r="G34" s="41"/>
      <c r="H34" s="41"/>
      <c r="I34" s="6">
        <v>217</v>
      </c>
      <c r="J34" s="3" t="s">
        <v>1</v>
      </c>
    </row>
    <row r="35" ht="9" customHeight="1"/>
    <row r="36" spans="1:10" ht="17.25" customHeight="1" hidden="1">
      <c r="A36" s="10" t="s">
        <v>6</v>
      </c>
      <c r="B36" s="47" t="s">
        <v>5</v>
      </c>
      <c r="C36" s="47"/>
      <c r="D36" s="47"/>
      <c r="E36" s="47"/>
      <c r="F36" s="47"/>
      <c r="G36" s="47"/>
      <c r="I36" s="5">
        <f>I37+I38+I39+I40</f>
        <v>0</v>
      </c>
      <c r="J36" s="3" t="s">
        <v>1</v>
      </c>
    </row>
    <row r="37" spans="1:10" ht="17.25" customHeight="1" hidden="1">
      <c r="A37" s="11" t="s">
        <v>56</v>
      </c>
      <c r="B37" s="41"/>
      <c r="C37" s="41"/>
      <c r="D37" s="41"/>
      <c r="E37" s="41"/>
      <c r="F37" s="41"/>
      <c r="G37" s="41"/>
      <c r="H37" s="41"/>
      <c r="J37" s="3" t="s">
        <v>1</v>
      </c>
    </row>
    <row r="38" spans="1:10" ht="17.25" customHeight="1" hidden="1">
      <c r="A38" s="11" t="s">
        <v>57</v>
      </c>
      <c r="B38" s="41"/>
      <c r="C38" s="41"/>
      <c r="D38" s="41"/>
      <c r="E38" s="41"/>
      <c r="F38" s="41"/>
      <c r="G38" s="41"/>
      <c r="H38" s="41"/>
      <c r="J38" s="3" t="s">
        <v>1</v>
      </c>
    </row>
    <row r="39" spans="1:10" ht="17.25" customHeight="1" hidden="1">
      <c r="A39" s="11" t="s">
        <v>58</v>
      </c>
      <c r="B39" s="41"/>
      <c r="C39" s="41"/>
      <c r="D39" s="41"/>
      <c r="E39" s="41"/>
      <c r="F39" s="41"/>
      <c r="G39" s="41"/>
      <c r="H39" s="41"/>
      <c r="J39" s="3" t="s">
        <v>1</v>
      </c>
    </row>
    <row r="40" spans="1:10" ht="17.25" customHeight="1" hidden="1">
      <c r="A40" s="11" t="s">
        <v>59</v>
      </c>
      <c r="B40" s="41"/>
      <c r="C40" s="41"/>
      <c r="D40" s="41"/>
      <c r="E40" s="41"/>
      <c r="F40" s="41"/>
      <c r="G40" s="41"/>
      <c r="H40" s="41"/>
      <c r="J40" s="3" t="s">
        <v>1</v>
      </c>
    </row>
    <row r="41" ht="17.25" customHeight="1" hidden="1"/>
    <row r="42" spans="1:11" ht="21" customHeight="1">
      <c r="A42" s="10" t="s">
        <v>6</v>
      </c>
      <c r="B42" s="47" t="s">
        <v>8</v>
      </c>
      <c r="C42" s="47"/>
      <c r="D42" s="47"/>
      <c r="E42" s="47"/>
      <c r="F42" s="47"/>
      <c r="G42" s="47"/>
      <c r="I42" s="5">
        <f>SUM(I43:I43)</f>
        <v>1250</v>
      </c>
      <c r="J42" s="3" t="s">
        <v>1</v>
      </c>
      <c r="K42" s="29"/>
    </row>
    <row r="43" spans="1:10" ht="29.25" customHeight="1">
      <c r="A43" s="11" t="s">
        <v>56</v>
      </c>
      <c r="B43" s="41" t="s">
        <v>272</v>
      </c>
      <c r="C43" s="41"/>
      <c r="D43" s="41"/>
      <c r="E43" s="41"/>
      <c r="F43" s="41"/>
      <c r="G43" s="41"/>
      <c r="H43" s="41"/>
      <c r="I43" s="6">
        <v>1250</v>
      </c>
      <c r="J43" s="3" t="s">
        <v>1</v>
      </c>
    </row>
    <row r="44" ht="15.75" customHeight="1"/>
    <row r="45" ht="20.25" customHeight="1" hidden="1"/>
    <row r="46" spans="1:11" s="18" customFormat="1" ht="31.5" customHeight="1">
      <c r="A46" s="17" t="s">
        <v>9</v>
      </c>
      <c r="B46" s="48" t="s">
        <v>253</v>
      </c>
      <c r="C46" s="48"/>
      <c r="D46" s="48"/>
      <c r="E46" s="48"/>
      <c r="F46" s="48"/>
      <c r="G46" s="48"/>
      <c r="H46" s="49"/>
      <c r="I46" s="49"/>
      <c r="J46" s="49"/>
      <c r="K46" s="28"/>
    </row>
    <row r="47" ht="20.25" customHeight="1" hidden="1"/>
    <row r="48" spans="1:10" ht="28.5" customHeight="1">
      <c r="A48" s="11" t="s">
        <v>10</v>
      </c>
      <c r="B48" s="41" t="s">
        <v>168</v>
      </c>
      <c r="C48" s="41"/>
      <c r="D48" s="41"/>
      <c r="E48" s="41"/>
      <c r="F48" s="41"/>
      <c r="G48" s="41"/>
      <c r="H48" s="41"/>
      <c r="I48" s="41"/>
      <c r="J48" s="41"/>
    </row>
    <row r="49" spans="1:10" ht="19.5" customHeight="1">
      <c r="A49" s="11" t="s">
        <v>256</v>
      </c>
      <c r="B49" s="41" t="s">
        <v>178</v>
      </c>
      <c r="C49" s="41"/>
      <c r="D49" s="41"/>
      <c r="E49" s="41"/>
      <c r="F49" s="41"/>
      <c r="G49" s="41"/>
      <c r="H49" s="41"/>
      <c r="I49" s="41"/>
      <c r="J49" s="41"/>
    </row>
    <row r="50" spans="1:10" ht="15" customHeight="1">
      <c r="A50" s="11" t="s">
        <v>11</v>
      </c>
      <c r="B50" s="41" t="s">
        <v>177</v>
      </c>
      <c r="C50" s="41"/>
      <c r="D50" s="41"/>
      <c r="E50" s="41"/>
      <c r="F50" s="41"/>
      <c r="G50" s="41"/>
      <c r="H50" s="41"/>
      <c r="I50" s="41"/>
      <c r="J50" s="41"/>
    </row>
    <row r="51" spans="1:10" ht="18" customHeight="1">
      <c r="A51" s="11" t="s">
        <v>12</v>
      </c>
      <c r="B51" s="41" t="s">
        <v>211</v>
      </c>
      <c r="C51" s="41"/>
      <c r="D51" s="41"/>
      <c r="E51" s="41"/>
      <c r="F51" s="41"/>
      <c r="G51" s="41"/>
      <c r="H51" s="41"/>
      <c r="I51" s="41"/>
      <c r="J51" s="41"/>
    </row>
    <row r="52" spans="1:10" ht="18" customHeight="1">
      <c r="A52" s="11" t="s">
        <v>13</v>
      </c>
      <c r="B52" s="41" t="s">
        <v>202</v>
      </c>
      <c r="C52" s="41"/>
      <c r="D52" s="41"/>
      <c r="E52" s="41"/>
      <c r="F52" s="41"/>
      <c r="G52" s="41"/>
      <c r="H52" s="41"/>
      <c r="I52" s="41"/>
      <c r="J52" s="41"/>
    </row>
    <row r="53" spans="1:10" ht="18" customHeight="1">
      <c r="A53" s="11" t="s">
        <v>257</v>
      </c>
      <c r="B53" s="41" t="s">
        <v>203</v>
      </c>
      <c r="C53" s="41"/>
      <c r="D53" s="41"/>
      <c r="E53" s="41"/>
      <c r="F53" s="41"/>
      <c r="G53" s="41"/>
      <c r="H53" s="41"/>
      <c r="I53" s="41"/>
      <c r="J53" s="41"/>
    </row>
    <row r="54" spans="1:10" ht="30.75" customHeight="1">
      <c r="A54" s="11" t="s">
        <v>258</v>
      </c>
      <c r="B54" s="41" t="s">
        <v>204</v>
      </c>
      <c r="C54" s="41"/>
      <c r="D54" s="41"/>
      <c r="E54" s="41"/>
      <c r="F54" s="41"/>
      <c r="G54" s="41"/>
      <c r="H54" s="41"/>
      <c r="I54" s="41"/>
      <c r="J54" s="41"/>
    </row>
    <row r="55" spans="1:10" ht="18" customHeight="1">
      <c r="A55" s="11" t="s">
        <v>259</v>
      </c>
      <c r="B55" s="41" t="s">
        <v>254</v>
      </c>
      <c r="C55" s="41"/>
      <c r="D55" s="41"/>
      <c r="E55" s="41"/>
      <c r="F55" s="41"/>
      <c r="G55" s="41"/>
      <c r="H55" s="41"/>
      <c r="I55" s="41"/>
      <c r="J55" s="41"/>
    </row>
    <row r="56" spans="1:10" ht="18" customHeight="1">
      <c r="A56" s="11" t="s">
        <v>268</v>
      </c>
      <c r="B56" s="41" t="s">
        <v>269</v>
      </c>
      <c r="C56" s="41"/>
      <c r="D56" s="41"/>
      <c r="E56" s="41"/>
      <c r="F56" s="41"/>
      <c r="G56" s="41"/>
      <c r="H56" s="41"/>
      <c r="I56" s="41"/>
      <c r="J56" s="41"/>
    </row>
    <row r="57" ht="12" customHeight="1"/>
    <row r="58" spans="1:11" s="22" customFormat="1" ht="15" customHeight="1">
      <c r="A58" s="19" t="s">
        <v>260</v>
      </c>
      <c r="B58" s="54" t="s">
        <v>25</v>
      </c>
      <c r="C58" s="54"/>
      <c r="D58" s="54"/>
      <c r="E58" s="54"/>
      <c r="F58" s="54"/>
      <c r="G58" s="54"/>
      <c r="H58" s="54"/>
      <c r="I58" s="24">
        <f>SUM(I59:I79)</f>
        <v>849645</v>
      </c>
      <c r="J58" s="21" t="s">
        <v>1</v>
      </c>
      <c r="K58" s="39"/>
    </row>
    <row r="59" spans="1:10" ht="12" customHeight="1">
      <c r="A59" s="12"/>
      <c r="B59" s="16"/>
      <c r="C59" s="16"/>
      <c r="D59" s="16"/>
      <c r="E59" s="16"/>
      <c r="F59" s="16"/>
      <c r="G59" s="16"/>
      <c r="H59" s="15"/>
      <c r="I59" s="7"/>
      <c r="J59" s="4"/>
    </row>
    <row r="60" spans="1:10" ht="38.25" customHeight="1">
      <c r="A60" s="11" t="s">
        <v>19</v>
      </c>
      <c r="B60" s="41" t="s">
        <v>195</v>
      </c>
      <c r="C60" s="41"/>
      <c r="D60" s="41"/>
      <c r="E60" s="41"/>
      <c r="F60" s="41"/>
      <c r="G60" s="41"/>
      <c r="H60" s="41"/>
      <c r="I60" s="6">
        <f>1096</f>
        <v>1096</v>
      </c>
      <c r="J60" s="4" t="s">
        <v>1</v>
      </c>
    </row>
    <row r="61" spans="1:11" ht="25.5" customHeight="1">
      <c r="A61" s="11" t="s">
        <v>20</v>
      </c>
      <c r="B61" s="41" t="s">
        <v>190</v>
      </c>
      <c r="C61" s="41"/>
      <c r="D61" s="41"/>
      <c r="E61" s="41"/>
      <c r="F61" s="41"/>
      <c r="G61" s="41"/>
      <c r="H61" s="41"/>
      <c r="I61" s="6">
        <f>860</f>
        <v>860</v>
      </c>
      <c r="J61" s="4" t="s">
        <v>1</v>
      </c>
      <c r="K61" s="29"/>
    </row>
    <row r="62" spans="1:11" ht="25.5" customHeight="1">
      <c r="A62" s="11" t="s">
        <v>21</v>
      </c>
      <c r="B62" s="41" t="s">
        <v>191</v>
      </c>
      <c r="C62" s="41"/>
      <c r="D62" s="41"/>
      <c r="E62" s="41"/>
      <c r="F62" s="41"/>
      <c r="G62" s="41"/>
      <c r="H62" s="41"/>
      <c r="I62" s="6">
        <f>2167</f>
        <v>2167</v>
      </c>
      <c r="J62" s="4" t="s">
        <v>1</v>
      </c>
      <c r="K62" s="29"/>
    </row>
    <row r="63" spans="1:10" ht="29.25" customHeight="1">
      <c r="A63" s="11" t="s">
        <v>22</v>
      </c>
      <c r="B63" s="41" t="s">
        <v>192</v>
      </c>
      <c r="C63" s="41"/>
      <c r="D63" s="41"/>
      <c r="E63" s="41"/>
      <c r="F63" s="41"/>
      <c r="G63" s="41"/>
      <c r="H63" s="41"/>
      <c r="I63" s="6">
        <v>3635</v>
      </c>
      <c r="J63" s="4" t="s">
        <v>1</v>
      </c>
    </row>
    <row r="64" spans="1:10" ht="24" customHeight="1">
      <c r="A64" s="11" t="s">
        <v>23</v>
      </c>
      <c r="B64" s="41" t="s">
        <v>193</v>
      </c>
      <c r="C64" s="41"/>
      <c r="D64" s="41"/>
      <c r="E64" s="41"/>
      <c r="F64" s="41"/>
      <c r="G64" s="41"/>
      <c r="H64" s="41"/>
      <c r="I64" s="6">
        <v>2000</v>
      </c>
      <c r="J64" s="4" t="s">
        <v>1</v>
      </c>
    </row>
    <row r="65" spans="1:10" ht="15" customHeight="1">
      <c r="A65" s="11" t="s">
        <v>80</v>
      </c>
      <c r="B65" s="41" t="s">
        <v>189</v>
      </c>
      <c r="C65" s="41"/>
      <c r="D65" s="41"/>
      <c r="E65" s="41"/>
      <c r="F65" s="41"/>
      <c r="G65" s="41"/>
      <c r="H65" s="41"/>
      <c r="I65" s="6">
        <v>487</v>
      </c>
      <c r="J65" s="4" t="s">
        <v>1</v>
      </c>
    </row>
    <row r="66" spans="1:10" ht="93.75" customHeight="1">
      <c r="A66" s="11" t="s">
        <v>81</v>
      </c>
      <c r="B66" s="42" t="s">
        <v>244</v>
      </c>
      <c r="C66" s="42"/>
      <c r="D66" s="42"/>
      <c r="E66" s="42"/>
      <c r="F66" s="42"/>
      <c r="G66" s="42"/>
      <c r="H66" s="42"/>
      <c r="I66" s="6">
        <f>400440+2930</f>
        <v>403370</v>
      </c>
      <c r="J66" s="4" t="s">
        <v>1</v>
      </c>
    </row>
    <row r="67" spans="1:10" ht="29.25" customHeight="1">
      <c r="A67" s="11" t="s">
        <v>89</v>
      </c>
      <c r="B67" s="41" t="s">
        <v>196</v>
      </c>
      <c r="C67" s="41"/>
      <c r="D67" s="41"/>
      <c r="E67" s="41"/>
      <c r="F67" s="41"/>
      <c r="G67" s="41"/>
      <c r="H67" s="41"/>
      <c r="I67" s="6">
        <v>14000</v>
      </c>
      <c r="J67" s="4" t="s">
        <v>1</v>
      </c>
    </row>
    <row r="68" spans="1:10" ht="27.75" customHeight="1">
      <c r="A68" s="11" t="s">
        <v>90</v>
      </c>
      <c r="B68" s="41" t="s">
        <v>197</v>
      </c>
      <c r="C68" s="41"/>
      <c r="D68" s="41"/>
      <c r="E68" s="41"/>
      <c r="F68" s="41"/>
      <c r="G68" s="41"/>
      <c r="H68" s="41"/>
      <c r="I68" s="6">
        <v>430</v>
      </c>
      <c r="J68" s="4" t="s">
        <v>1</v>
      </c>
    </row>
    <row r="69" spans="1:10" ht="30" customHeight="1">
      <c r="A69" s="11" t="s">
        <v>91</v>
      </c>
      <c r="B69" s="42" t="s">
        <v>245</v>
      </c>
      <c r="C69" s="42"/>
      <c r="D69" s="42"/>
      <c r="E69" s="42"/>
      <c r="F69" s="42"/>
      <c r="G69" s="42"/>
      <c r="H69" s="42"/>
      <c r="I69" s="6">
        <f>1720+32627</f>
        <v>34347</v>
      </c>
      <c r="J69" s="4" t="s">
        <v>1</v>
      </c>
    </row>
    <row r="70" spans="1:10" ht="51.75" customHeight="1">
      <c r="A70" s="11" t="s">
        <v>109</v>
      </c>
      <c r="B70" s="42" t="s">
        <v>246</v>
      </c>
      <c r="C70" s="42"/>
      <c r="D70" s="42"/>
      <c r="E70" s="42"/>
      <c r="F70" s="42"/>
      <c r="G70" s="42"/>
      <c r="H70" s="42"/>
      <c r="I70" s="6">
        <v>9440</v>
      </c>
      <c r="J70" s="4" t="s">
        <v>1</v>
      </c>
    </row>
    <row r="71" spans="1:10" ht="30" customHeight="1">
      <c r="A71" s="11" t="s">
        <v>110</v>
      </c>
      <c r="B71" s="41" t="s">
        <v>247</v>
      </c>
      <c r="C71" s="41"/>
      <c r="D71" s="41"/>
      <c r="E71" s="41"/>
      <c r="F71" s="41"/>
      <c r="G71" s="41"/>
      <c r="H71" s="41"/>
      <c r="I71" s="6">
        <v>17358</v>
      </c>
      <c r="J71" s="4" t="s">
        <v>1</v>
      </c>
    </row>
    <row r="72" spans="1:10" ht="28.5" customHeight="1">
      <c r="A72" s="11" t="s">
        <v>113</v>
      </c>
      <c r="B72" s="41" t="s">
        <v>209</v>
      </c>
      <c r="C72" s="41"/>
      <c r="D72" s="41"/>
      <c r="E72" s="41"/>
      <c r="F72" s="41"/>
      <c r="G72" s="41"/>
      <c r="H72" s="41"/>
      <c r="I72" s="6">
        <f>23361</f>
        <v>23361</v>
      </c>
      <c r="J72" s="4" t="s">
        <v>1</v>
      </c>
    </row>
    <row r="73" spans="1:10" ht="27.75" customHeight="1">
      <c r="A73" s="11" t="s">
        <v>114</v>
      </c>
      <c r="B73" s="42" t="s">
        <v>242</v>
      </c>
      <c r="C73" s="42"/>
      <c r="D73" s="42"/>
      <c r="E73" s="42"/>
      <c r="F73" s="42"/>
      <c r="G73" s="42"/>
      <c r="H73" s="42"/>
      <c r="I73" s="6">
        <v>70000</v>
      </c>
      <c r="J73" s="4" t="s">
        <v>1</v>
      </c>
    </row>
    <row r="74" spans="1:10" ht="41.25" customHeight="1">
      <c r="A74" s="11" t="s">
        <v>261</v>
      </c>
      <c r="B74" s="41" t="s">
        <v>218</v>
      </c>
      <c r="C74" s="41"/>
      <c r="D74" s="41"/>
      <c r="E74" s="41"/>
      <c r="F74" s="41"/>
      <c r="G74" s="41"/>
      <c r="H74" s="41"/>
      <c r="I74" s="6">
        <v>12075</v>
      </c>
      <c r="J74" s="4" t="s">
        <v>1</v>
      </c>
    </row>
    <row r="75" spans="1:10" ht="30" customHeight="1">
      <c r="A75" s="11" t="s">
        <v>262</v>
      </c>
      <c r="B75" s="41" t="s">
        <v>219</v>
      </c>
      <c r="C75" s="41"/>
      <c r="D75" s="41"/>
      <c r="E75" s="41"/>
      <c r="F75" s="41"/>
      <c r="G75" s="41"/>
      <c r="H75" s="41"/>
      <c r="I75" s="8">
        <v>3000</v>
      </c>
      <c r="J75" s="4" t="s">
        <v>1</v>
      </c>
    </row>
    <row r="76" spans="1:10" ht="18.75" customHeight="1">
      <c r="A76" s="11" t="s">
        <v>263</v>
      </c>
      <c r="B76" s="41" t="s">
        <v>220</v>
      </c>
      <c r="C76" s="41"/>
      <c r="D76" s="41"/>
      <c r="E76" s="41"/>
      <c r="F76" s="41"/>
      <c r="G76" s="41"/>
      <c r="H76" s="41"/>
      <c r="I76" s="8">
        <v>3664</v>
      </c>
      <c r="J76" s="4" t="s">
        <v>1</v>
      </c>
    </row>
    <row r="77" spans="1:10" ht="29.25" customHeight="1">
      <c r="A77" s="11" t="s">
        <v>264</v>
      </c>
      <c r="B77" s="42" t="s">
        <v>226</v>
      </c>
      <c r="C77" s="42"/>
      <c r="D77" s="42"/>
      <c r="E77" s="42"/>
      <c r="F77" s="42"/>
      <c r="G77" s="42"/>
      <c r="H77" s="42"/>
      <c r="I77" s="6">
        <f>107627</f>
        <v>107627</v>
      </c>
      <c r="J77" s="4" t="s">
        <v>1</v>
      </c>
    </row>
    <row r="78" spans="1:10" ht="28.5" customHeight="1">
      <c r="A78" s="11" t="s">
        <v>265</v>
      </c>
      <c r="B78" s="41" t="s">
        <v>227</v>
      </c>
      <c r="C78" s="41"/>
      <c r="D78" s="41"/>
      <c r="E78" s="41"/>
      <c r="F78" s="41"/>
      <c r="G78" s="41"/>
      <c r="H78" s="41"/>
      <c r="I78" s="6">
        <v>96728</v>
      </c>
      <c r="J78" s="4" t="s">
        <v>1</v>
      </c>
    </row>
    <row r="79" spans="1:10" ht="19.5" customHeight="1">
      <c r="A79" s="11" t="s">
        <v>266</v>
      </c>
      <c r="B79" s="41" t="s">
        <v>248</v>
      </c>
      <c r="C79" s="41"/>
      <c r="D79" s="41"/>
      <c r="E79" s="41"/>
      <c r="F79" s="41"/>
      <c r="G79" s="41"/>
      <c r="H79" s="41"/>
      <c r="I79" s="6">
        <v>44000</v>
      </c>
      <c r="J79" s="4" t="s">
        <v>1</v>
      </c>
    </row>
    <row r="80" ht="9" customHeight="1"/>
    <row r="81" spans="1:10" ht="20.25" customHeight="1" hidden="1">
      <c r="A81" s="11" t="s">
        <v>126</v>
      </c>
      <c r="B81" s="41"/>
      <c r="C81" s="41"/>
      <c r="D81" s="41"/>
      <c r="E81" s="41"/>
      <c r="F81" s="41"/>
      <c r="G81" s="41"/>
      <c r="H81" s="41"/>
      <c r="J81" s="3" t="s">
        <v>1</v>
      </c>
    </row>
    <row r="82" spans="1:10" ht="20.25" customHeight="1" hidden="1">
      <c r="A82" s="11" t="s">
        <v>137</v>
      </c>
      <c r="B82" s="41"/>
      <c r="C82" s="41"/>
      <c r="D82" s="41"/>
      <c r="E82" s="41"/>
      <c r="F82" s="41"/>
      <c r="G82" s="41"/>
      <c r="H82" s="41"/>
      <c r="J82" s="3" t="s">
        <v>1</v>
      </c>
    </row>
    <row r="83" spans="1:10" ht="20.25" customHeight="1" hidden="1">
      <c r="A83" s="11" t="s">
        <v>138</v>
      </c>
      <c r="B83" s="41"/>
      <c r="C83" s="41"/>
      <c r="D83" s="41"/>
      <c r="E83" s="41"/>
      <c r="F83" s="41"/>
      <c r="G83" s="41"/>
      <c r="H83" s="41"/>
      <c r="J83" s="3" t="s">
        <v>1</v>
      </c>
    </row>
    <row r="84" spans="1:10" ht="20.25" customHeight="1" hidden="1">
      <c r="A84" s="11" t="s">
        <v>149</v>
      </c>
      <c r="B84" s="41"/>
      <c r="C84" s="41"/>
      <c r="D84" s="41"/>
      <c r="E84" s="41"/>
      <c r="F84" s="41"/>
      <c r="G84" s="41"/>
      <c r="H84" s="41"/>
      <c r="J84" s="3" t="s">
        <v>1</v>
      </c>
    </row>
    <row r="85" spans="1:10" ht="20.25" customHeight="1" hidden="1">
      <c r="A85" s="11" t="s">
        <v>150</v>
      </c>
      <c r="B85" s="41"/>
      <c r="C85" s="41"/>
      <c r="D85" s="41"/>
      <c r="E85" s="41"/>
      <c r="F85" s="41"/>
      <c r="G85" s="41"/>
      <c r="H85" s="41"/>
      <c r="J85" s="3" t="s">
        <v>1</v>
      </c>
    </row>
    <row r="86" spans="1:10" ht="20.25" customHeight="1" hidden="1">
      <c r="A86" s="11" t="s">
        <v>151</v>
      </c>
      <c r="B86" s="41"/>
      <c r="C86" s="41"/>
      <c r="D86" s="41"/>
      <c r="E86" s="41"/>
      <c r="F86" s="41"/>
      <c r="G86" s="41"/>
      <c r="H86" s="41"/>
      <c r="J86" s="3" t="s">
        <v>1</v>
      </c>
    </row>
    <row r="87" spans="1:10" ht="20.25" customHeight="1" hidden="1">
      <c r="A87" s="11" t="s">
        <v>155</v>
      </c>
      <c r="B87" s="41"/>
      <c r="C87" s="41"/>
      <c r="D87" s="41"/>
      <c r="E87" s="41"/>
      <c r="F87" s="41"/>
      <c r="G87" s="41"/>
      <c r="H87" s="41"/>
      <c r="J87" s="3" t="s">
        <v>1</v>
      </c>
    </row>
    <row r="88" spans="1:10" ht="20.25" customHeight="1" hidden="1">
      <c r="A88" s="11" t="s">
        <v>156</v>
      </c>
      <c r="B88" s="41"/>
      <c r="C88" s="41"/>
      <c r="D88" s="41"/>
      <c r="E88" s="41"/>
      <c r="F88" s="41"/>
      <c r="G88" s="41"/>
      <c r="H88" s="41"/>
      <c r="J88" s="3" t="s">
        <v>1</v>
      </c>
    </row>
    <row r="89" spans="1:10" ht="20.25" customHeight="1" hidden="1">
      <c r="A89" s="11" t="s">
        <v>157</v>
      </c>
      <c r="B89" s="42"/>
      <c r="C89" s="42"/>
      <c r="D89" s="42"/>
      <c r="E89" s="42"/>
      <c r="F89" s="42"/>
      <c r="G89" s="42"/>
      <c r="H89" s="42"/>
      <c r="J89" s="3" t="s">
        <v>1</v>
      </c>
    </row>
    <row r="90" ht="7.5" customHeight="1">
      <c r="A90" s="11"/>
    </row>
    <row r="91" spans="1:11" s="23" customFormat="1" ht="31.5" customHeight="1">
      <c r="A91" s="19" t="s">
        <v>267</v>
      </c>
      <c r="B91" s="43" t="s">
        <v>172</v>
      </c>
      <c r="C91" s="43"/>
      <c r="D91" s="43"/>
      <c r="E91" s="43"/>
      <c r="F91" s="43"/>
      <c r="G91" s="43"/>
      <c r="H91" s="44"/>
      <c r="I91" s="24">
        <f>I93+I94+I95+I96</f>
        <v>-9009</v>
      </c>
      <c r="J91" s="21" t="s">
        <v>1</v>
      </c>
      <c r="K91" s="30"/>
    </row>
    <row r="92" ht="10.5" customHeight="1"/>
    <row r="93" spans="1:10" ht="17.25" customHeight="1">
      <c r="A93" s="11" t="s">
        <v>26</v>
      </c>
      <c r="B93" s="41" t="s">
        <v>180</v>
      </c>
      <c r="C93" s="41"/>
      <c r="D93" s="41"/>
      <c r="E93" s="41"/>
      <c r="F93" s="41"/>
      <c r="G93" s="41"/>
      <c r="H93" s="41"/>
      <c r="I93" s="8">
        <v>-6148</v>
      </c>
      <c r="J93" s="3" t="s">
        <v>1</v>
      </c>
    </row>
    <row r="94" spans="1:10" ht="24.75" customHeight="1">
      <c r="A94" s="11" t="s">
        <v>27</v>
      </c>
      <c r="B94" s="41" t="s">
        <v>186</v>
      </c>
      <c r="C94" s="41"/>
      <c r="D94" s="41"/>
      <c r="E94" s="41"/>
      <c r="F94" s="41"/>
      <c r="G94" s="41"/>
      <c r="H94" s="41"/>
      <c r="I94" s="8">
        <v>-2315</v>
      </c>
      <c r="J94" s="3" t="s">
        <v>1</v>
      </c>
    </row>
    <row r="95" spans="1:10" ht="19.5" customHeight="1">
      <c r="A95" s="11" t="s">
        <v>121</v>
      </c>
      <c r="B95" s="41" t="s">
        <v>188</v>
      </c>
      <c r="C95" s="41"/>
      <c r="D95" s="41"/>
      <c r="E95" s="41"/>
      <c r="F95" s="41"/>
      <c r="G95" s="41"/>
      <c r="H95" s="41"/>
      <c r="I95" s="8">
        <v>-172</v>
      </c>
      <c r="J95" s="3" t="s">
        <v>1</v>
      </c>
    </row>
    <row r="96" spans="1:10" ht="19.5" customHeight="1">
      <c r="A96" s="11" t="s">
        <v>122</v>
      </c>
      <c r="B96" s="41" t="s">
        <v>187</v>
      </c>
      <c r="C96" s="41"/>
      <c r="D96" s="41"/>
      <c r="E96" s="41"/>
      <c r="F96" s="41"/>
      <c r="G96" s="41"/>
      <c r="H96" s="41"/>
      <c r="I96" s="8">
        <v>-374</v>
      </c>
      <c r="J96" s="3" t="s">
        <v>1</v>
      </c>
    </row>
    <row r="97" ht="18" customHeight="1"/>
    <row r="98" spans="1:11" s="23" customFormat="1" ht="23.25" customHeight="1">
      <c r="A98" s="19" t="s">
        <v>28</v>
      </c>
      <c r="B98" s="54" t="s">
        <v>249</v>
      </c>
      <c r="C98" s="54"/>
      <c r="D98" s="54"/>
      <c r="E98" s="54"/>
      <c r="F98" s="54"/>
      <c r="G98" s="54"/>
      <c r="H98" s="44"/>
      <c r="I98" s="24">
        <f>I100+I101+I102</f>
        <v>26096</v>
      </c>
      <c r="J98" s="21" t="s">
        <v>1</v>
      </c>
      <c r="K98" s="30"/>
    </row>
    <row r="99" ht="15" customHeight="1"/>
    <row r="100" spans="1:10" ht="27.75" customHeight="1">
      <c r="A100" s="11" t="s">
        <v>29</v>
      </c>
      <c r="B100" s="41" t="s">
        <v>250</v>
      </c>
      <c r="C100" s="41"/>
      <c r="D100" s="41"/>
      <c r="E100" s="41"/>
      <c r="F100" s="41"/>
      <c r="G100" s="41"/>
      <c r="H100" s="41"/>
      <c r="I100" s="8">
        <v>-1586</v>
      </c>
      <c r="J100" s="3" t="s">
        <v>1</v>
      </c>
    </row>
    <row r="101" spans="1:10" ht="27.75" customHeight="1">
      <c r="A101" s="11" t="s">
        <v>30</v>
      </c>
      <c r="B101" s="41" t="s">
        <v>251</v>
      </c>
      <c r="C101" s="41"/>
      <c r="D101" s="41"/>
      <c r="E101" s="41"/>
      <c r="F101" s="41"/>
      <c r="G101" s="41"/>
      <c r="H101" s="41"/>
      <c r="I101" s="8">
        <v>-9680</v>
      </c>
      <c r="J101" s="3" t="s">
        <v>1</v>
      </c>
    </row>
    <row r="102" spans="1:10" ht="27.75" customHeight="1">
      <c r="A102" s="11" t="s">
        <v>125</v>
      </c>
      <c r="B102" s="41" t="s">
        <v>252</v>
      </c>
      <c r="C102" s="41"/>
      <c r="D102" s="41"/>
      <c r="E102" s="41"/>
      <c r="F102" s="41"/>
      <c r="G102" s="41"/>
      <c r="H102" s="41"/>
      <c r="I102" s="8">
        <v>37362</v>
      </c>
      <c r="J102" s="3" t="s">
        <v>1</v>
      </c>
    </row>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sheetData>
  <sheetProtection/>
  <mergeCells count="87">
    <mergeCell ref="B5:G5"/>
    <mergeCell ref="B7:G7"/>
    <mergeCell ref="A1:J1"/>
    <mergeCell ref="A2:J2"/>
    <mergeCell ref="I3:J3"/>
    <mergeCell ref="A4:H4"/>
    <mergeCell ref="B12:G12"/>
    <mergeCell ref="B13:H13"/>
    <mergeCell ref="B14:H14"/>
    <mergeCell ref="B8:H8"/>
    <mergeCell ref="B9:H9"/>
    <mergeCell ref="B10:H10"/>
    <mergeCell ref="B25:H25"/>
    <mergeCell ref="B26:H26"/>
    <mergeCell ref="B15:H15"/>
    <mergeCell ref="B16:H16"/>
    <mergeCell ref="B17:H17"/>
    <mergeCell ref="B18:H18"/>
    <mergeCell ref="B19:H19"/>
    <mergeCell ref="B20:H20"/>
    <mergeCell ref="B21:H21"/>
    <mergeCell ref="B22:H22"/>
    <mergeCell ref="B23:H23"/>
    <mergeCell ref="B24:H24"/>
    <mergeCell ref="B27:H27"/>
    <mergeCell ref="B28:H28"/>
    <mergeCell ref="B31:H31"/>
    <mergeCell ref="B33:H33"/>
    <mergeCell ref="B30:G30"/>
    <mergeCell ref="B29:G29"/>
    <mergeCell ref="B43:H43"/>
    <mergeCell ref="B34:H34"/>
    <mergeCell ref="B36:G36"/>
    <mergeCell ref="B37:H37"/>
    <mergeCell ref="B38:H38"/>
    <mergeCell ref="B39:H39"/>
    <mergeCell ref="B40:H40"/>
    <mergeCell ref="B42:G42"/>
    <mergeCell ref="B56:J56"/>
    <mergeCell ref="B46:J46"/>
    <mergeCell ref="B48:J48"/>
    <mergeCell ref="B49:J49"/>
    <mergeCell ref="B50:J50"/>
    <mergeCell ref="B51:J51"/>
    <mergeCell ref="B52:J52"/>
    <mergeCell ref="B53:J53"/>
    <mergeCell ref="B54:J54"/>
    <mergeCell ref="B55:J55"/>
    <mergeCell ref="B65:H65"/>
    <mergeCell ref="B66:H66"/>
    <mergeCell ref="B58:H58"/>
    <mergeCell ref="B60:H60"/>
    <mergeCell ref="B61:H61"/>
    <mergeCell ref="B62:H62"/>
    <mergeCell ref="B63:H63"/>
    <mergeCell ref="B64:H64"/>
    <mergeCell ref="B76:H76"/>
    <mergeCell ref="B67:H67"/>
    <mergeCell ref="B68:H68"/>
    <mergeCell ref="B69:H69"/>
    <mergeCell ref="B70:H70"/>
    <mergeCell ref="B71:H71"/>
    <mergeCell ref="B72:H72"/>
    <mergeCell ref="B73:H73"/>
    <mergeCell ref="B74:H74"/>
    <mergeCell ref="B75:H75"/>
    <mergeCell ref="B85:H85"/>
    <mergeCell ref="B86:H86"/>
    <mergeCell ref="B87:H87"/>
    <mergeCell ref="B77:H77"/>
    <mergeCell ref="B78:H78"/>
    <mergeCell ref="B79:H79"/>
    <mergeCell ref="B81:H81"/>
    <mergeCell ref="B82:H82"/>
    <mergeCell ref="B83:H83"/>
    <mergeCell ref="B84:H84"/>
    <mergeCell ref="B102:H102"/>
    <mergeCell ref="B94:H94"/>
    <mergeCell ref="B95:H95"/>
    <mergeCell ref="B96:H96"/>
    <mergeCell ref="B88:H88"/>
    <mergeCell ref="B98:H98"/>
    <mergeCell ref="B100:H100"/>
    <mergeCell ref="B101:H101"/>
    <mergeCell ref="B89:H89"/>
    <mergeCell ref="B91:H91"/>
    <mergeCell ref="B93:H93"/>
  </mergeCells>
  <printOptions/>
  <pageMargins left="0.4724409448818898" right="0.15748031496062992" top="0.6692913385826772" bottom="0.7480314960629921" header="0" footer="0.5118110236220472"/>
  <pageSetup horizontalDpi="600" verticalDpi="600" orientation="portrait"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Daugavpils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liga</dc:creator>
  <cp:keywords/>
  <dc:description/>
  <cp:lastModifiedBy>InnaSkipare</cp:lastModifiedBy>
  <cp:lastPrinted>2012-10-12T06:55:32Z</cp:lastPrinted>
  <dcterms:created xsi:type="dcterms:W3CDTF">2010-04-16T08:07:46Z</dcterms:created>
  <dcterms:modified xsi:type="dcterms:W3CDTF">2012-10-12T06:58:32Z</dcterms:modified>
  <cp:category/>
  <cp:version/>
  <cp:contentType/>
  <cp:contentStatus/>
</cp:coreProperties>
</file>